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X:\SAAD\Dotation complémentaire\2025\SPQR Nouveaux CPOM\"/>
    </mc:Choice>
  </mc:AlternateContent>
  <xr:revisionPtr revIDLastSave="0" documentId="8_{009CF9A5-D6F9-42DB-8E91-0BAAF6C23482}" xr6:coauthVersionLast="36" xr6:coauthVersionMax="36" xr10:uidLastSave="{00000000-0000-0000-0000-000000000000}"/>
  <bookViews>
    <workbookView xWindow="28680" yWindow="-120" windowWidth="29040" windowHeight="15720" activeTab="5" xr2:uid="{9DE341F2-66EB-412E-A26E-251498C5E729}"/>
  </bookViews>
  <sheets>
    <sheet name="Notice" sheetId="12" r:id="rId1"/>
    <sheet name="SAD" sheetId="21" r:id="rId2"/>
    <sheet name="O1 - PECspé" sheetId="26" r:id="rId3"/>
    <sheet name="O2 - Ampli. hor" sheetId="25" r:id="rId4"/>
    <sheet name="O3 - Couv. terr" sheetId="24" r:id="rId5"/>
    <sheet name="O4 - QVT" sheetId="19" r:id="rId6"/>
    <sheet name="SYNTHESE" sheetId="2" r:id="rId7"/>
  </sheets>
  <definedNames>
    <definedName name="_1.1">#REF!</definedName>
    <definedName name="_1.2___…">#REF!</definedName>
    <definedName name="_1.3___…">#REF!</definedName>
    <definedName name="_1.4___Respect_du_libre_choix">#REF!</definedName>
    <definedName name="_2.1___Plan_maladies_neurodégénératives">#REF!</definedName>
    <definedName name="_2.2___Schémas_régionaux_d_organisation__SROMS_SROS_SRP">#REF!</definedName>
    <definedName name="_2.3___Schémas_départementaux">#REF!</definedName>
    <definedName name="_2.4___Plan_pour_le_développement_des_soins_palliatifs_et_l_accompagnement_en_fin_de_vie">#REF!</definedName>
    <definedName name="_2.5___Accompagnement_de_public_spécifique">#REF!</definedName>
    <definedName name="_3.2___…">#REF!</definedName>
    <definedName name="_3.5___Politique_d_admission">#REF!</definedName>
    <definedName name="_4.3___Filière_de_soins_gériatriques">#REF!</definedName>
    <definedName name="_4.4___…">#REF!</definedName>
    <definedName name="_5.1___Sécurisation_du_circuit_du_médicament">#REF!</definedName>
    <definedName name="_5.2___Bientraitance_Maltraitance">#REF!</definedName>
    <definedName name="_5.3___Signalements_des_évènements_indésirables">#REF!</definedName>
    <definedName name="_5.4___Gestion_des_risques">#REF!</definedName>
    <definedName name="_5.5___…">#REF!</definedName>
    <definedName name="_5.6___Qualité_des_soins">#REF!</definedName>
    <definedName name="_5.7___Qualité_des_prestations_hôtelières">#REF!</definedName>
    <definedName name="_5.8___Qualité_de_vie_au_travail">#REF!</definedName>
    <definedName name="Objectif">#REF!</definedName>
    <definedName name="objectifretenu">#REF!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11" i="2" l="1"/>
  <c r="J11" i="2"/>
  <c r="H11" i="2"/>
  <c r="F11" i="2"/>
  <c r="L10" i="2"/>
  <c r="J10" i="2"/>
  <c r="H10" i="2"/>
  <c r="F10" i="2"/>
  <c r="C7" i="24"/>
  <c r="D11" i="2" s="1"/>
  <c r="C7" i="25"/>
  <c r="D10" i="2" s="1"/>
  <c r="C12" i="25"/>
  <c r="C9" i="26"/>
  <c r="C6" i="26" a="1"/>
  <c r="C6" i="26" s="1"/>
  <c r="K18" i="19"/>
  <c r="K17" i="19" s="1"/>
  <c r="L18" i="19"/>
  <c r="M18" i="19"/>
  <c r="N18" i="19"/>
  <c r="O18" i="19"/>
  <c r="K22" i="19"/>
  <c r="L22" i="19"/>
  <c r="M22" i="19"/>
  <c r="N22" i="19"/>
  <c r="O22" i="19"/>
  <c r="D6" i="2" l="1"/>
  <c r="C73" i="26"/>
  <c r="C59" i="26"/>
  <c r="C45" i="26"/>
  <c r="C31" i="26"/>
  <c r="C17" i="26"/>
  <c r="G9" i="26"/>
  <c r="F9" i="26"/>
  <c r="E9" i="26"/>
  <c r="D9" i="26"/>
  <c r="G6" i="26" a="1"/>
  <c r="G6" i="26" s="1"/>
  <c r="F6" i="26" a="1"/>
  <c r="F6" i="26" s="1"/>
  <c r="E6" i="26" a="1"/>
  <c r="E6" i="26" s="1"/>
  <c r="E10" i="26" s="1"/>
  <c r="H9" i="2" s="1"/>
  <c r="D6" i="26" a="1"/>
  <c r="D6" i="26" s="1"/>
  <c r="D10" i="26" s="1"/>
  <c r="F9" i="2" s="1"/>
  <c r="C10" i="26"/>
  <c r="D9" i="2" s="1"/>
  <c r="C68" i="25"/>
  <c r="C54" i="25"/>
  <c r="C40" i="25"/>
  <c r="C26" i="25"/>
  <c r="G7" i="25"/>
  <c r="F7" i="25"/>
  <c r="E7" i="25"/>
  <c r="D7" i="25"/>
  <c r="D3" i="2"/>
  <c r="C6" i="19"/>
  <c r="F10" i="26" l="1"/>
  <c r="J9" i="2" s="1"/>
  <c r="G10" i="26"/>
  <c r="L9" i="2" s="1"/>
  <c r="C68" i="24"/>
  <c r="C54" i="24"/>
  <c r="C40" i="24"/>
  <c r="C26" i="24"/>
  <c r="C12" i="24"/>
  <c r="D9" i="19" l="1"/>
  <c r="E9" i="19"/>
  <c r="F9" i="19"/>
  <c r="G9" i="19"/>
  <c r="C9" i="19"/>
  <c r="C62" i="19" l="1"/>
  <c r="C91" i="19"/>
  <c r="C47" i="19"/>
  <c r="C32" i="19"/>
  <c r="G6" i="19"/>
  <c r="F6" i="19"/>
  <c r="E6" i="19"/>
  <c r="D6" i="19"/>
  <c r="D7" i="24" l="1"/>
  <c r="F7" i="24" l="1"/>
  <c r="G7" i="24"/>
  <c r="E7" i="24"/>
  <c r="F24" i="21" l="1"/>
  <c r="C76" i="19" l="1"/>
  <c r="C17" i="19"/>
  <c r="L6" i="2"/>
  <c r="J6" i="2"/>
  <c r="H6" i="2"/>
  <c r="F6" i="2"/>
  <c r="E31" i="21" l="1"/>
  <c r="F31" i="21"/>
  <c r="G31" i="21"/>
  <c r="H31" i="21"/>
  <c r="I31" i="21"/>
  <c r="D31" i="21"/>
  <c r="I10" i="2" l="1"/>
  <c r="G10" i="2"/>
  <c r="E10" i="2"/>
  <c r="M10" i="2"/>
  <c r="K10" i="2"/>
  <c r="E24" i="21"/>
  <c r="D24" i="21"/>
  <c r="C10" i="19" l="1"/>
  <c r="D12" i="2" s="1"/>
  <c r="I24" i="21"/>
  <c r="H24" i="21"/>
  <c r="G24" i="21"/>
  <c r="E12" i="2" l="1"/>
  <c r="G9" i="2"/>
  <c r="E10" i="19"/>
  <c r="H12" i="2" s="1"/>
  <c r="D10" i="19"/>
  <c r="F12" i="2" s="1"/>
  <c r="E11" i="2"/>
  <c r="H13" i="2" l="1"/>
  <c r="H14" i="2" s="1"/>
  <c r="I14" i="2" s="1"/>
  <c r="G12" i="2"/>
  <c r="I12" i="2"/>
  <c r="I9" i="2"/>
  <c r="I11" i="2"/>
  <c r="K9" i="2"/>
  <c r="F10" i="19"/>
  <c r="J12" i="2" s="1"/>
  <c r="D13" i="2"/>
  <c r="D14" i="2" s="1"/>
  <c r="E14" i="2" s="1"/>
  <c r="I13" i="2" l="1"/>
  <c r="H15" i="2"/>
  <c r="E13" i="2"/>
  <c r="D15" i="2"/>
  <c r="K12" i="2"/>
  <c r="K11" i="2"/>
  <c r="G11" i="2"/>
  <c r="F13" i="2"/>
  <c r="F14" i="2" s="1"/>
  <c r="G14" i="2" s="1"/>
  <c r="M9" i="2"/>
  <c r="G10" i="19"/>
  <c r="L12" i="2" s="1"/>
  <c r="F15" i="2" l="1"/>
  <c r="G13" i="2"/>
  <c r="M12" i="2"/>
  <c r="M11" i="2"/>
  <c r="J13" i="2"/>
  <c r="J14" i="2" s="1"/>
  <c r="K14" i="2" s="1"/>
  <c r="J15" i="2" l="1"/>
  <c r="K13" i="2"/>
  <c r="L13" i="2"/>
  <c r="L14" i="2" s="1"/>
  <c r="M14" i="2" s="1"/>
  <c r="E9" i="2"/>
  <c r="L15" i="2" l="1"/>
  <c r="M13" i="2"/>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<sst xmlns="http://schemas.openxmlformats.org/spreadsheetml/2006/main" count="331" uniqueCount="91">
  <si>
    <t>Notice d'explication</t>
  </si>
  <si>
    <t>Présentation du SAD</t>
  </si>
  <si>
    <t>Informations sur la structure</t>
  </si>
  <si>
    <t>Activité</t>
  </si>
  <si>
    <t>Nom</t>
  </si>
  <si>
    <t>Statut juridique</t>
  </si>
  <si>
    <t>Adresse du siège social</t>
  </si>
  <si>
    <t>Commune</t>
  </si>
  <si>
    <t>Dont APA</t>
  </si>
  <si>
    <t>Code postal</t>
  </si>
  <si>
    <t>Dont PCH</t>
  </si>
  <si>
    <t>Dont Aide sociale</t>
  </si>
  <si>
    <t>Courriel</t>
  </si>
  <si>
    <t>Téléphone</t>
  </si>
  <si>
    <t xml:space="preserve">N° SIRET/SIREN </t>
  </si>
  <si>
    <t xml:space="preserve">N° FINESS : </t>
  </si>
  <si>
    <t>Identification du responsable légal de la structure</t>
  </si>
  <si>
    <t>Prénom</t>
  </si>
  <si>
    <t>Fonction</t>
  </si>
  <si>
    <t>Total</t>
  </si>
  <si>
    <t>Récapitulatif budget</t>
  </si>
  <si>
    <t>Coût total du projet</t>
  </si>
  <si>
    <t>Répartition</t>
  </si>
  <si>
    <t>€</t>
  </si>
  <si>
    <t>h</t>
  </si>
  <si>
    <t>Plafond du coût de l'action pris en charge</t>
  </si>
  <si>
    <t>Montant pris en charge CD, en cas de dépassement du plafond</t>
  </si>
  <si>
    <t>Nom du SAD</t>
  </si>
  <si>
    <t>Activité prévisionnelle (APA+PCH)</t>
  </si>
  <si>
    <t>Seules les cases grises claires sont à compléter</t>
  </si>
  <si>
    <r>
      <rPr>
        <b/>
        <sz val="10"/>
        <color theme="1"/>
        <rFont val="Frutiger LT 45 Light"/>
        <family val="2"/>
      </rPr>
      <t>Activité totale</t>
    </r>
    <r>
      <rPr>
        <sz val="10"/>
        <color theme="1"/>
        <rFont val="Frutiger LT 45 Light"/>
        <family val="2"/>
      </rPr>
      <t xml:space="preserve"> </t>
    </r>
    <r>
      <rPr>
        <i/>
        <sz val="8"/>
        <color theme="1"/>
        <rFont val="Frutiger LT 45 Light"/>
        <family val="2"/>
      </rPr>
      <t>(en h)</t>
    </r>
  </si>
  <si>
    <r>
      <t xml:space="preserve">2026 
</t>
    </r>
    <r>
      <rPr>
        <i/>
        <sz val="8"/>
        <rFont val="Frutiger LT 45 Light"/>
        <family val="2"/>
      </rPr>
      <t>prévisionnelle</t>
    </r>
  </si>
  <si>
    <t>Totalité des ETP du SAD</t>
  </si>
  <si>
    <t>Dont admnistratifs</t>
  </si>
  <si>
    <t>Dont intervenants</t>
  </si>
  <si>
    <t>RH</t>
  </si>
  <si>
    <t>Heures payées aux intervenants</t>
  </si>
  <si>
    <r>
      <t>Dont autres 
M</t>
    </r>
    <r>
      <rPr>
        <sz val="8"/>
        <color theme="1"/>
        <rFont val="Frutiger LT 45 Light"/>
        <family val="2"/>
      </rPr>
      <t>utuelles, caisses, sans prise en charge, etc</t>
    </r>
  </si>
  <si>
    <t>Objectif 3 : Contribuer à la couverture des besoins sur l’ensemble du territoire</t>
  </si>
  <si>
    <t>Taux de consommation enveloppe individuelle</t>
  </si>
  <si>
    <t>Objectif 1 - Prise en charges spécifiques</t>
  </si>
  <si>
    <t>Objectif 2 - Amplitude horaire</t>
  </si>
  <si>
    <t>Objectif 3 - Couverture territoriale</t>
  </si>
  <si>
    <t>Total budget dédié par le SAAD</t>
  </si>
  <si>
    <t>Coût annuel</t>
  </si>
  <si>
    <r>
      <t xml:space="preserve">Justificatifs 
</t>
    </r>
    <r>
      <rPr>
        <i/>
        <sz val="10"/>
        <color theme="1"/>
        <rFont val="Frutiger LT 45 Light"/>
        <family val="2"/>
      </rPr>
      <t xml:space="preserve">Des propositions de justificatifs permettant le contrôle de l'effectivité des temps de coordination sont attendus. Ils seront débatus lors des négociations et feront ensuite, sur toute la vie du CPOM, l'objet d'un contrôle annuel par le CD. </t>
    </r>
  </si>
  <si>
    <r>
      <t xml:space="preserve">Indicateurs : 
</t>
    </r>
    <r>
      <rPr>
        <i/>
        <sz val="10"/>
        <color theme="1"/>
        <rFont val="Frutiger LT 45 Light"/>
        <family val="2"/>
      </rPr>
      <t xml:space="preserve">Des propositions d'indicateurs de réussite sont attendus afin de pouvoir mesurer le niveau de réalisation de l'action. 
Inscrivez ci-dessous, en colonne B, les indicateurs proposés, ainsi qu'en colonne C à G, le niveau attendu pour chaque année du CPOM. </t>
    </r>
  </si>
  <si>
    <t xml:space="preserve">Indicateur 1 : </t>
  </si>
  <si>
    <t xml:space="preserve">Indicateur 2 : </t>
  </si>
  <si>
    <t>Indicateur N : ajouter autant de ligne que nécessaire</t>
  </si>
  <si>
    <r>
      <t xml:space="preserve">Détail des coûts : 
</t>
    </r>
    <r>
      <rPr>
        <i/>
        <sz val="10"/>
        <color theme="1"/>
        <rFont val="Frutiger LT 45 Light"/>
        <family val="2"/>
      </rPr>
      <t>Detaillez, le plus précisement possible, les calculs nécessaires à l'obtention des coûts indiqués dans les cellules C26 à G26</t>
    </r>
  </si>
  <si>
    <r>
      <t xml:space="preserve">Détail des coûts : 
</t>
    </r>
    <r>
      <rPr>
        <i/>
        <sz val="10"/>
        <color theme="1"/>
        <rFont val="Frutiger LT 45 Light"/>
        <family val="2"/>
      </rPr>
      <t>Detaillez, le plus précisement possible, les calculs nécessaires à l'obtention des coûts indiqués dans les cellules C78 à G78</t>
    </r>
  </si>
  <si>
    <t>Nom de l'action à compléter</t>
  </si>
  <si>
    <t>Description de l'action</t>
  </si>
  <si>
    <t>Action 5</t>
  </si>
  <si>
    <t>Assujetissement à la TVA</t>
  </si>
  <si>
    <t>Indicateur 1 :</t>
  </si>
  <si>
    <t>Nouvelle/Prééxistante</t>
  </si>
  <si>
    <t>Exemple SPQR</t>
  </si>
  <si>
    <r>
      <rPr>
        <sz val="9"/>
        <color rgb="FFFF0000"/>
        <rFont val="Frutiger LT 45 Light"/>
        <family val="2"/>
      </rPr>
      <t xml:space="preserve">Cette action est proposé à titre d'exemple, afin de vous permettre d'apprécier le remplissage souhaité du cadre. </t>
    </r>
    <r>
      <rPr>
        <sz val="9"/>
        <color theme="1"/>
        <rFont val="Frutiger LT 45 Light"/>
        <family val="2"/>
      </rPr>
      <t xml:space="preserve">
Mise en place de réunion de secteur, mensuelle, avec les intervenantes, par groupe de 5 intervenantes</t>
    </r>
  </si>
  <si>
    <r>
      <t xml:space="preserve">Détail des coûts : 
</t>
    </r>
    <r>
      <rPr>
        <i/>
        <sz val="10"/>
        <color theme="1"/>
        <rFont val="Frutiger LT 45 Light"/>
        <family val="2"/>
      </rPr>
      <t>Detaillez, le plus précisement possible, les calculs nécessaires à l'obtention des coûts indiqués dans les cellules C à G15</t>
    </r>
  </si>
  <si>
    <t xml:space="preserve">Le SAD SPQR emploie environ 20 ETP intervenantes, soit environ 28 intervenantes. En parallèle, il emploie 2 assistantes de secteur. 
Sont prévues des réunions de secteur mensuelles de 1h. Chacune réunissant 7 intervenantes et 1 AS. En parallèle, chaque AS passe 1h de préparation pour chaque réunion. 
Aussi, le détail des calculs sont les suivants : 12 mois * 4 réunions/mois * 7 intervenantes/réunion * (17€/h de coût horaire intervenante (brut chargé) + 3kms de trajet * 0,35€ d'IK) + 1 AS * 2 heures * 20€/h de coût horaire (brut chargé) + 5km de trajet * 0,35€.
Pour les années 2025 et suivante, un taux d'augmentation des rémunérations de 1,2% a été retenu. En parallèle, l'augmentation du nombre de salariés a été prise en compte : +2 intervenantes par an. </t>
  </si>
  <si>
    <r>
      <t xml:space="preserve">Indicateurs : 
</t>
    </r>
    <r>
      <rPr>
        <i/>
        <sz val="10"/>
        <color theme="1"/>
        <rFont val="Frutiger LT 45 Light"/>
        <family val="2"/>
      </rPr>
      <t xml:space="preserve">Des propositions d'indicateurs de réussite sont attendus afin de pouvoir mesurer le niveau de réalisation de l'action lors des contrôles. 
Inscrivez ci-dessous, en colonne B, les indicateurs proposés, ainsi qu'en colonne C à G, le niveau attendu pour chaque année du CPOM. </t>
    </r>
  </si>
  <si>
    <t>Indicateur 1 : Nombre d'heures de réunion réalisée</t>
  </si>
  <si>
    <t xml:space="preserve">Indicateur 3 : </t>
  </si>
  <si>
    <t>Action 1 - Réunion de secteur</t>
  </si>
  <si>
    <t>Prééxistante</t>
  </si>
  <si>
    <t>Retenu CD</t>
  </si>
  <si>
    <r>
      <t xml:space="preserve">2026
</t>
    </r>
    <r>
      <rPr>
        <i/>
        <sz val="8"/>
        <rFont val="Frutiger LT 45 Light"/>
        <family val="2"/>
      </rPr>
      <t>prévisionnelle</t>
    </r>
  </si>
  <si>
    <r>
      <t xml:space="preserve">2027
</t>
    </r>
    <r>
      <rPr>
        <i/>
        <sz val="8"/>
        <rFont val="Frutiger LT 45 Light"/>
        <family val="2"/>
      </rPr>
      <t>prévisionnelle</t>
    </r>
  </si>
  <si>
    <r>
      <t xml:space="preserve">2028
</t>
    </r>
    <r>
      <rPr>
        <i/>
        <sz val="8"/>
        <rFont val="Frutiger LT 45 Light"/>
        <family val="2"/>
      </rPr>
      <t>prévisionnelle</t>
    </r>
  </si>
  <si>
    <r>
      <t xml:space="preserve">2029
</t>
    </r>
    <r>
      <rPr>
        <i/>
        <sz val="8"/>
        <rFont val="Frutiger LT 45 Light"/>
        <family val="2"/>
      </rPr>
      <t>prévisionnelle</t>
    </r>
  </si>
  <si>
    <t xml:space="preserve">Extractions des plannings sur la rubrique "O5 - A1" pour chaque réunion sont proposées contresigné par le responsbale de structure. Eventuellement des fiches d'émargements pourront être fournies </t>
  </si>
  <si>
    <r>
      <t xml:space="preserve">2025
</t>
    </r>
    <r>
      <rPr>
        <i/>
        <sz val="8"/>
        <rFont val="Frutiger LT 45 Light"/>
        <family val="2"/>
      </rPr>
      <t>semi-prévisionnel</t>
    </r>
  </si>
  <si>
    <r>
      <t xml:space="preserve">2025
</t>
    </r>
    <r>
      <rPr>
        <i/>
        <sz val="8"/>
        <rFont val="Frutiger LT 45 Light"/>
        <family val="2"/>
      </rPr>
      <t>Semi-prévisionnel</t>
    </r>
  </si>
  <si>
    <r>
      <t xml:space="preserve">2030
</t>
    </r>
    <r>
      <rPr>
        <i/>
        <sz val="8"/>
        <rFont val="Frutiger LT 45 Light"/>
        <family val="2"/>
      </rPr>
      <t>prévisionnelle</t>
    </r>
  </si>
  <si>
    <r>
      <t xml:space="preserve">Le SAD peut bénéficier d’une majoration pour chaque heure effectuée auprès de bénéficiaires présentant un niveau de dépendance particulièrement élevé. Il est proposé de mettre en œuvre un projet visant à améliorer la qualité de la prise en charge de ces publics, assorti d’indicateurs de suiv. 
</t>
    </r>
    <r>
      <rPr>
        <b/>
        <sz val="9"/>
        <color rgb="FFFF0000"/>
        <rFont val="Frutiger LT 45 Light"/>
        <family val="2"/>
      </rPr>
      <t>Cet objectif est sujet à plafonnement : le budget financé ne peut excéder 15% de l'activité APA &amp; PCH x 3,38€</t>
    </r>
  </si>
  <si>
    <t>Le SAD peut bénéficier d’une majoration pour chaque heure effectuée entre 22h et 6h, ainsi que les dimanches et jours fériés. Cette majoration peut également être accordée dans le cadre de projets visant à améliorer la qualité de la prise en charge sur ces créneaux, accompagnés d’indicateurs de suivi</t>
  </si>
  <si>
    <t>Le SAD peut bénéficier de financements pour des projets destinés à répondre aux besoins identifiés sur l’ensemble du territoire, assortis d’indicateurs de suivi</t>
  </si>
  <si>
    <r>
      <t xml:space="preserve">Action 1 - </t>
    </r>
    <r>
      <rPr>
        <b/>
        <i/>
        <sz val="14"/>
        <color theme="0" tint="-0.249977111117893"/>
        <rFont val="Frutiger LT 45 Light"/>
        <family val="2"/>
      </rPr>
      <t xml:space="preserve">Nom de l'action </t>
    </r>
  </si>
  <si>
    <r>
      <t xml:space="preserve">Action 2 - </t>
    </r>
    <r>
      <rPr>
        <b/>
        <i/>
        <sz val="14"/>
        <color theme="0" tint="-0.249977111117893"/>
        <rFont val="Frutiger LT 45 Light"/>
        <family val="2"/>
      </rPr>
      <t xml:space="preserve">Nom de l'action </t>
    </r>
  </si>
  <si>
    <r>
      <t xml:space="preserve">Action 3 - </t>
    </r>
    <r>
      <rPr>
        <b/>
        <i/>
        <sz val="14"/>
        <color theme="0" tint="-0.249977111117893"/>
        <rFont val="Frutiger LT 45 Light"/>
        <family val="2"/>
      </rPr>
      <t xml:space="preserve">Nom de l'action </t>
    </r>
  </si>
  <si>
    <r>
      <t xml:space="preserve">Action 4 - </t>
    </r>
    <r>
      <rPr>
        <b/>
        <i/>
        <sz val="14"/>
        <color theme="0" tint="-0.249977111117893"/>
        <rFont val="Frutiger LT 45 Light"/>
        <family val="2"/>
      </rPr>
      <t xml:space="preserve">Nom de l'action </t>
    </r>
  </si>
  <si>
    <r>
      <t xml:space="preserve">Action 5 - </t>
    </r>
    <r>
      <rPr>
        <b/>
        <i/>
        <sz val="14"/>
        <color theme="0" tint="-0.249977111117893"/>
        <rFont val="Frutiger LT 45 Light"/>
        <family val="2"/>
      </rPr>
      <t xml:space="preserve">Nom de l'action </t>
    </r>
  </si>
  <si>
    <t>Objectif 4 - QVT</t>
  </si>
  <si>
    <r>
      <t xml:space="preserve">Le SAD peut bénéficier de financements pour des projets visant à améliorer la qualité de vie au travail de l’ensemble des agents, ainsi que les temps de coordination. </t>
    </r>
    <r>
      <rPr>
        <b/>
        <sz val="10"/>
        <rFont val="Frutiger LT 45 Light"/>
        <family val="2"/>
      </rPr>
      <t xml:space="preserve">Ne seront toutefois pas éligibles les actions impliquant des coûts d’investissement (tels que l’acquisition de matériel) ou des dépenses liées à des contrats de location de véhicules.
</t>
    </r>
    <r>
      <rPr>
        <b/>
        <sz val="10"/>
        <color rgb="FFFF0000"/>
        <rFont val="Frutiger LT 45 Light"/>
        <family val="2"/>
      </rPr>
      <t>Cet objectif est sujet à plafonnement : le budget financé ne peut excéder 15% de l'activité APA &amp; PCH x 3,38€</t>
    </r>
  </si>
  <si>
    <t>Objectif 1 : Accompagner des personnes dont le profil de prise en charge présente des spécificités</t>
  </si>
  <si>
    <t>Objectif 2 : Intervenir sur une amplitude horaire incluant les nuits, les dimanches et les jours fériés</t>
  </si>
  <si>
    <t>Objectif 4 : Améliorer la qualité de vie au travail</t>
  </si>
  <si>
    <t>SPQR</t>
  </si>
  <si>
    <t>Ce document Excel constitue l'annexe 1 de l'Appel à candidatures du Département de la Réunion pour le financement d'une dotation qualité à destination des SAD. Elle permet d'analyser les propositions détaillées de chaque service. La non-transmission du document rend la candidature irrecevable.
Le SAD est invité à compléter les différents onglets, et transmettre cette annexe après avoir rempli les cases jaunes. 
Le SAD a l'obligation de candidater sur les objectifs 1, 2, 3 et 4
Pour toute question, envoyez un mail à eliott.belle@spqr-conseil.fr.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</si>
</sst>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Red]\-#,##0\ &quot;€&quot;"/>
    <numFmt numFmtId="164" formatCode="_-* #,##0.00_-;\-* #,##0.00_-;_-* &quot;-&quot;??_-;_-@_-"/>
    <numFmt numFmtId="165" formatCode="#,##0.00\ &quot;€&quot;"/>
    <numFmt numFmtId="166" formatCode="_-* #,##0_-;\-* #,##0_-;_-* &quot;-&quot;??_-;_-@_-"/>
    <numFmt numFmtId="167" formatCode="#,##0\ &quot;€&quot;"/>
    <numFmt numFmtId="168" formatCode="_-* #,##0.0_-;\-* #,##0.0_-;_-* &quot;-&quot;??_-;_-@_-"/>
  </numFmts>
  <fonts count="30">
    <font>
      <sz val="10"/>
      <color theme="1"/>
      <name val="Frutiger LT 45 Light"/>
      <family val="2"/>
    </font>
    <font>
      <sz val="11"/>
      <color theme="1"/>
      <name val="Calibri"/>
      <family val="2"/>
      <scheme val="minor"/>
    </font>
    <font>
      <sz val="11"/>
      <color theme="1"/>
      <name val="Calibri"/>
      <family val="2"/>
      <scheme val="minor"/>
    </font>
    <font>
      <sz val="9"/>
      <color theme="1"/>
      <name val="Frutiger LT 45 Light"/>
      <family val="2"/>
    </font>
    <font>
      <b/>
      <sz val="9"/>
      <color theme="1"/>
      <name val="Frutiger LT 45 Light"/>
      <family val="2"/>
    </font>
    <font>
      <sz val="10"/>
      <color theme="1"/>
      <name val="Frutiger LT 45 Light"/>
      <family val="2"/>
    </font>
    <font>
      <b/>
      <sz val="10"/>
      <color theme="1"/>
      <name val="Frutiger LT 45 Light"/>
      <family val="2"/>
    </font>
    <font>
      <b/>
      <i/>
      <sz val="10"/>
      <color theme="1"/>
      <name val="Frutiger LT 45 Light"/>
      <family val="2"/>
    </font>
    <font>
      <b/>
      <sz val="9"/>
      <name val="Frutiger LT 45 Light"/>
      <family val="2"/>
    </font>
    <font>
      <sz val="12"/>
      <name val="Calibri"/>
      <family val="2"/>
    </font>
    <font>
      <sz val="9"/>
      <name val="Frutiger LT 45 Light"/>
      <family val="2"/>
    </font>
    <font>
      <b/>
      <sz val="16"/>
      <name val="Frutiger LT 45 Light"/>
      <family val="2"/>
    </font>
    <font>
      <b/>
      <sz val="10"/>
      <name val="Frutiger LT 45 Light"/>
      <family val="2"/>
    </font>
    <font>
      <i/>
      <sz val="8"/>
      <color theme="1"/>
      <name val="Frutiger LT 45 Light"/>
      <family val="2"/>
    </font>
    <font>
      <i/>
      <sz val="8"/>
      <name val="Frutiger LT 45 Light"/>
      <family val="2"/>
    </font>
    <font>
      <b/>
      <sz val="14"/>
      <color theme="1"/>
      <name val="Frutiger LT 45 Light"/>
      <family val="2"/>
    </font>
    <font>
      <i/>
      <sz val="10"/>
      <color theme="1"/>
      <name val="Frutiger LT 45 Light"/>
      <family val="2"/>
    </font>
    <font>
      <sz val="8"/>
      <color theme="1"/>
      <name val="Frutiger LT 45 Light"/>
      <family val="2"/>
    </font>
    <font>
      <sz val="10"/>
      <name val="Frutiger LT 45 Light"/>
      <family val="2"/>
    </font>
    <font>
      <sz val="9"/>
      <color rgb="FFFF0000"/>
      <name val="Frutiger LT 45 Light"/>
      <family val="2"/>
    </font>
    <font>
      <u/>
      <sz val="10"/>
      <color theme="10"/>
      <name val="Frutiger LT 45 Light"/>
      <family val="2"/>
    </font>
    <font>
      <b/>
      <sz val="10"/>
      <color theme="1"/>
      <name val="Frutiger LT 45 Light"/>
      <family val="2"/>
    </font>
    <font>
      <b/>
      <sz val="20"/>
      <name val="Frutiger LT 45 Light"/>
      <family val="2"/>
    </font>
    <font>
      <b/>
      <i/>
      <sz val="10"/>
      <color theme="0" tint="-0.499984740745262"/>
      <name val="Frutiger LT 45 Light"/>
      <family val="2"/>
    </font>
    <font>
      <b/>
      <sz val="12"/>
      <name val="Frutiger LT 45 Light"/>
      <family val="2"/>
    </font>
    <font>
      <sz val="8"/>
      <name val="Frutiger LT 45 Light"/>
      <family val="2"/>
    </font>
    <font>
      <b/>
      <sz val="9"/>
      <color rgb="FFFF0000"/>
      <name val="Frutiger LT 45 Light"/>
      <family val="2"/>
    </font>
    <font>
      <b/>
      <sz val="11"/>
      <name val="Frutiger LT 45 Light"/>
      <family val="2"/>
    </font>
    <font>
      <b/>
      <i/>
      <sz val="14"/>
      <color theme="0" tint="-0.249977111117893"/>
      <name val="Frutiger LT 45 Light"/>
      <family val="2"/>
    </font>
    <font>
      <b/>
      <sz val="10"/>
      <color rgb="FFFF0000"/>
      <name val="Frutiger LT 45 Light"/>
      <family val="2"/>
    </font>
  </fonts>
  <fills count="12">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9" tint="0.59999389629810485"/>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theme="0" tint="-0.14996795556505021"/>
      </bottom>
      <diagonal/>
    </border>
    <border>
      <left style="dotted">
        <color indexed="64"/>
      </left>
      <right/>
      <top style="thin">
        <color indexed="64"/>
      </top>
      <bottom style="thin">
        <color theme="0" tint="-0.14996795556505021"/>
      </bottom>
      <diagonal/>
    </border>
    <border>
      <left/>
      <right/>
      <top style="thin">
        <color indexed="64"/>
      </top>
      <bottom style="thin">
        <color theme="0" tint="-0.14996795556505021"/>
      </bottom>
      <diagonal/>
    </border>
    <border>
      <left/>
      <right style="thin">
        <color indexed="64"/>
      </right>
      <top style="thin">
        <color indexed="64"/>
      </top>
      <bottom style="thin">
        <color theme="0" tint="-0.14996795556505021"/>
      </bottom>
      <diagonal/>
    </border>
    <border>
      <left style="thin">
        <color indexed="64"/>
      </left>
      <right style="dotted">
        <color indexed="64"/>
      </right>
      <top style="thin">
        <color theme="0" tint="-0.14996795556505021"/>
      </top>
      <bottom style="thin">
        <color theme="0" tint="-0.14996795556505021"/>
      </bottom>
      <diagonal/>
    </border>
    <border>
      <left style="dotted">
        <color indexed="64"/>
      </left>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indexed="64"/>
      </left>
      <right style="dotted">
        <color indexed="64"/>
      </right>
      <top style="thin">
        <color theme="0" tint="-0.14996795556505021"/>
      </top>
      <bottom style="thin">
        <color indexed="64"/>
      </bottom>
      <diagonal/>
    </border>
    <border>
      <left style="dotted">
        <color indexed="64"/>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style="thin">
        <color theme="0" tint="-0.14996795556505021"/>
      </bottom>
      <diagonal/>
    </border>
    <border>
      <left/>
      <right style="thin">
        <color indexed="64"/>
      </right>
      <top style="thin">
        <color indexed="64"/>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indexed="64"/>
      </left>
      <right style="thin">
        <color indexed="64"/>
      </right>
      <top style="thin">
        <color theme="0" tint="-0.14996795556505021"/>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8">
    <xf numFmtId="0" fontId="0" fillId="0" borderId="0"/>
    <xf numFmtId="164" fontId="5" fillId="0" borderId="0" applyFont="0" applyFill="0" applyBorder="0" applyAlignment="0" applyProtection="0"/>
    <xf numFmtId="9" fontId="5" fillId="0" borderId="0" applyFont="0" applyFill="0" applyBorder="0" applyAlignment="0" applyProtection="0"/>
    <xf numFmtId="0" fontId="2" fillId="0" borderId="0"/>
    <xf numFmtId="0" fontId="9" fillId="0" borderId="0"/>
    <xf numFmtId="164" fontId="5" fillId="0" borderId="0" applyFont="0" applyFill="0" applyBorder="0" applyAlignment="0" applyProtection="0"/>
    <xf numFmtId="0" fontId="1" fillId="0" borderId="0"/>
    <xf numFmtId="0" fontId="20" fillId="0" borderId="0" applyNumberFormat="0" applyFill="0" applyBorder="0" applyAlignment="0" applyProtection="0"/>
  </cellStyleXfs>
  <cellXfs count="182">
    <xf numFmtId="0" fontId="0" fillId="0" borderId="0" xfId="0"/>
    <xf numFmtId="0" fontId="0" fillId="4" borderId="0" xfId="0" applyFill="1"/>
    <xf numFmtId="0" fontId="0" fillId="0" borderId="0" xfId="0" applyAlignment="1">
      <alignment vertical="center"/>
    </xf>
    <xf numFmtId="0" fontId="3" fillId="0" borderId="0" xfId="0" applyFont="1"/>
    <xf numFmtId="0" fontId="3" fillId="5" borderId="15" xfId="0" applyFont="1" applyFill="1" applyBorder="1"/>
    <xf numFmtId="0" fontId="3" fillId="5" borderId="16" xfId="0" applyFont="1" applyFill="1" applyBorder="1"/>
    <xf numFmtId="0" fontId="3" fillId="5" borderId="17" xfId="0" applyFont="1" applyFill="1" applyBorder="1"/>
    <xf numFmtId="0" fontId="3" fillId="5" borderId="18" xfId="0" applyFont="1" applyFill="1" applyBorder="1"/>
    <xf numFmtId="0" fontId="3" fillId="5" borderId="21" xfId="0" applyFont="1" applyFill="1" applyBorder="1"/>
    <xf numFmtId="0" fontId="3" fillId="5" borderId="0" xfId="0" applyFont="1" applyFill="1"/>
    <xf numFmtId="0" fontId="3" fillId="0" borderId="10" xfId="0" applyFont="1" applyBorder="1"/>
    <xf numFmtId="0" fontId="3" fillId="0" borderId="11" xfId="0" applyFont="1" applyBorder="1"/>
    <xf numFmtId="0" fontId="3" fillId="5" borderId="19" xfId="0" applyFont="1" applyFill="1" applyBorder="1"/>
    <xf numFmtId="0" fontId="3" fillId="5" borderId="22" xfId="0" applyFont="1" applyFill="1" applyBorder="1"/>
    <xf numFmtId="0" fontId="3" fillId="5" borderId="20" xfId="0" applyFont="1" applyFill="1" applyBorder="1"/>
    <xf numFmtId="0" fontId="4" fillId="0" borderId="1" xfId="0" applyFont="1" applyBorder="1"/>
    <xf numFmtId="0" fontId="4" fillId="6" borderId="12" xfId="0" applyFont="1" applyFill="1" applyBorder="1" applyAlignment="1">
      <alignment horizontal="center"/>
    </xf>
    <xf numFmtId="167" fontId="3" fillId="0" borderId="23" xfId="0" applyNumberFormat="1" applyFont="1" applyBorder="1" applyAlignment="1">
      <alignment horizontal="center" vertical="center"/>
    </xf>
    <xf numFmtId="165" fontId="3" fillId="0" borderId="24" xfId="0" applyNumberFormat="1" applyFont="1" applyBorder="1" applyAlignment="1">
      <alignment horizontal="center"/>
    </xf>
    <xf numFmtId="167" fontId="3" fillId="0" borderId="25" xfId="0" applyNumberFormat="1" applyFont="1" applyBorder="1" applyAlignment="1">
      <alignment horizontal="center" vertical="center"/>
    </xf>
    <xf numFmtId="165" fontId="3" fillId="0" borderId="26" xfId="0" applyNumberFormat="1" applyFont="1" applyBorder="1" applyAlignment="1">
      <alignment horizontal="center"/>
    </xf>
    <xf numFmtId="167" fontId="4" fillId="0" borderId="27" xfId="0" applyNumberFormat="1" applyFont="1" applyBorder="1" applyAlignment="1">
      <alignment horizontal="center" vertical="center"/>
    </xf>
    <xf numFmtId="165" fontId="4" fillId="0" borderId="28" xfId="0" applyNumberFormat="1" applyFont="1" applyBorder="1" applyAlignment="1">
      <alignment horizontal="center"/>
    </xf>
    <xf numFmtId="0" fontId="0" fillId="0" borderId="2" xfId="0" applyBorder="1"/>
    <xf numFmtId="0" fontId="12" fillId="7" borderId="1" xfId="0" applyFont="1" applyFill="1" applyBorder="1" applyAlignment="1">
      <alignment horizontal="center" vertical="center" wrapText="1"/>
    </xf>
    <xf numFmtId="0" fontId="6" fillId="2" borderId="29" xfId="0" applyFont="1" applyFill="1" applyBorder="1" applyAlignment="1">
      <alignment horizontal="left" vertical="center"/>
    </xf>
    <xf numFmtId="0" fontId="6" fillId="2" borderId="33" xfId="0" applyFont="1" applyFill="1" applyBorder="1" applyAlignment="1">
      <alignment horizontal="left" vertical="center"/>
    </xf>
    <xf numFmtId="0" fontId="6" fillId="2" borderId="37" xfId="0" applyFont="1" applyFill="1" applyBorder="1" applyAlignment="1">
      <alignment horizontal="left" vertical="center"/>
    </xf>
    <xf numFmtId="0" fontId="0" fillId="2" borderId="43" xfId="0" applyFill="1" applyBorder="1" applyAlignment="1">
      <alignment horizontal="left" vertical="center"/>
    </xf>
    <xf numFmtId="166" fontId="6" fillId="2" borderId="45" xfId="1" applyNumberFormat="1" applyFont="1" applyFill="1" applyBorder="1" applyAlignment="1">
      <alignment horizontal="center" vertical="center"/>
    </xf>
    <xf numFmtId="0" fontId="0" fillId="2" borderId="44" xfId="0" applyFill="1" applyBorder="1" applyAlignment="1">
      <alignment horizontal="right" vertical="center"/>
    </xf>
    <xf numFmtId="0" fontId="0" fillId="2" borderId="41" xfId="0" applyFill="1" applyBorder="1" applyAlignment="1">
      <alignment horizontal="right" vertical="center"/>
    </xf>
    <xf numFmtId="0" fontId="0" fillId="2" borderId="42" xfId="0" applyFill="1" applyBorder="1" applyAlignment="1">
      <alignment horizontal="right" vertical="center" wrapText="1"/>
    </xf>
    <xf numFmtId="0" fontId="6" fillId="2" borderId="43" xfId="0" applyFont="1" applyFill="1" applyBorder="1" applyAlignment="1">
      <alignment horizontal="left" vertical="center"/>
    </xf>
    <xf numFmtId="0" fontId="12" fillId="11" borderId="1" xfId="0" applyFont="1" applyFill="1" applyBorder="1" applyAlignment="1">
      <alignment horizontal="center" vertical="center" wrapText="1"/>
    </xf>
    <xf numFmtId="0" fontId="12" fillId="3" borderId="1" xfId="0" applyFont="1" applyFill="1" applyBorder="1" applyAlignment="1">
      <alignment horizontal="center" vertical="center" wrapText="1"/>
    </xf>
    <xf numFmtId="0" fontId="12" fillId="10" borderId="1" xfId="0" applyFont="1" applyFill="1" applyBorder="1" applyAlignment="1">
      <alignment horizontal="center" vertical="center" wrapText="1"/>
    </xf>
    <xf numFmtId="166" fontId="6" fillId="2" borderId="43" xfId="1" applyNumberFormat="1" applyFont="1" applyFill="1" applyBorder="1" applyAlignment="1">
      <alignment horizontal="center" vertical="center"/>
    </xf>
    <xf numFmtId="166" fontId="0" fillId="4" borderId="44" xfId="1" applyNumberFormat="1" applyFont="1" applyFill="1" applyBorder="1" applyProtection="1">
      <protection locked="0"/>
    </xf>
    <xf numFmtId="166" fontId="0" fillId="4" borderId="41" xfId="1" applyNumberFormat="1" applyFont="1" applyFill="1" applyBorder="1" applyProtection="1">
      <protection locked="0"/>
    </xf>
    <xf numFmtId="0" fontId="0" fillId="0" borderId="3" xfId="0" applyBorder="1"/>
    <xf numFmtId="0" fontId="0" fillId="0" borderId="4" xfId="0" applyBorder="1"/>
    <xf numFmtId="0" fontId="0" fillId="0" borderId="5" xfId="0" applyBorder="1"/>
    <xf numFmtId="0" fontId="0" fillId="0" borderId="6" xfId="0" applyBorder="1"/>
    <xf numFmtId="0" fontId="7" fillId="2" borderId="0" xfId="0" applyFont="1" applyFill="1" applyAlignment="1">
      <alignment horizontal="center" vertical="center"/>
    </xf>
    <xf numFmtId="0" fontId="0" fillId="0" borderId="7" xfId="0" applyBorder="1"/>
    <xf numFmtId="0" fontId="0" fillId="0" borderId="8" xfId="0" applyBorder="1"/>
    <xf numFmtId="0" fontId="0" fillId="0" borderId="9" xfId="0" applyBorder="1"/>
    <xf numFmtId="0" fontId="0" fillId="2" borderId="47" xfId="0" applyFill="1" applyBorder="1" applyAlignment="1">
      <alignment horizontal="right" vertical="center"/>
    </xf>
    <xf numFmtId="0" fontId="0" fillId="2" borderId="46" xfId="0" applyFill="1" applyBorder="1" applyAlignment="1">
      <alignment horizontal="right" vertical="center"/>
    </xf>
    <xf numFmtId="166" fontId="0" fillId="4" borderId="46" xfId="1" applyNumberFormat="1" applyFont="1" applyFill="1" applyBorder="1" applyProtection="1">
      <protection locked="0"/>
    </xf>
    <xf numFmtId="168" fontId="6" fillId="2" borderId="43" xfId="1" applyNumberFormat="1" applyFont="1" applyFill="1" applyBorder="1" applyAlignment="1">
      <alignment horizontal="center" vertical="center"/>
    </xf>
    <xf numFmtId="168" fontId="6" fillId="2" borderId="45" xfId="1" applyNumberFormat="1" applyFont="1" applyFill="1" applyBorder="1" applyAlignment="1">
      <alignment horizontal="center" vertical="center"/>
    </xf>
    <xf numFmtId="168" fontId="0" fillId="4" borderId="44" xfId="1" applyNumberFormat="1" applyFont="1" applyFill="1" applyBorder="1" applyProtection="1">
      <protection locked="0"/>
    </xf>
    <xf numFmtId="168" fontId="0" fillId="4" borderId="47" xfId="1" applyNumberFormat="1" applyFont="1" applyFill="1" applyBorder="1" applyProtection="1">
      <protection locked="0"/>
    </xf>
    <xf numFmtId="166" fontId="0" fillId="4" borderId="42" xfId="1" applyNumberFormat="1" applyFont="1" applyFill="1" applyBorder="1" applyAlignment="1" applyProtection="1">
      <alignment vertical="center"/>
      <protection locked="0"/>
    </xf>
    <xf numFmtId="0" fontId="8" fillId="8" borderId="1" xfId="0" applyFont="1" applyFill="1" applyBorder="1" applyAlignment="1">
      <alignment horizontal="center" vertical="center" wrapText="1"/>
    </xf>
    <xf numFmtId="6" fontId="8" fillId="0" borderId="1" xfId="0" applyNumberFormat="1" applyFont="1" applyBorder="1" applyAlignment="1">
      <alignment horizontal="center" vertical="center" wrapText="1"/>
    </xf>
    <xf numFmtId="0" fontId="8" fillId="0" borderId="12" xfId="0" applyFont="1" applyBorder="1" applyAlignment="1">
      <alignment vertical="center" wrapText="1"/>
    </xf>
    <xf numFmtId="0" fontId="8" fillId="0" borderId="9" xfId="0" applyFont="1" applyBorder="1" applyAlignment="1">
      <alignment vertical="center" wrapText="1"/>
    </xf>
    <xf numFmtId="0" fontId="0" fillId="0" borderId="0" xfId="0" applyAlignment="1" applyProtection="1">
      <alignment horizontal="left" vertical="top" wrapText="1"/>
      <protection locked="0"/>
    </xf>
    <xf numFmtId="0" fontId="0" fillId="0" borderId="0" xfId="0" applyAlignment="1">
      <alignment horizontal="center" vertical="center" wrapText="1"/>
    </xf>
    <xf numFmtId="0" fontId="8" fillId="0" borderId="1" xfId="0" applyFont="1" applyBorder="1" applyAlignment="1">
      <alignment horizontal="left" vertical="center" wrapText="1"/>
    </xf>
    <xf numFmtId="0" fontId="6" fillId="0" borderId="1" xfId="0" applyFont="1" applyBorder="1" applyAlignment="1">
      <alignment vertical="center"/>
    </xf>
    <xf numFmtId="0" fontId="6" fillId="0" borderId="1" xfId="0" applyFont="1" applyBorder="1" applyAlignment="1">
      <alignment vertical="center" wrapText="1"/>
    </xf>
    <xf numFmtId="167" fontId="6" fillId="4" borderId="1" xfId="0" applyNumberFormat="1" applyFont="1" applyFill="1" applyBorder="1" applyAlignment="1" applyProtection="1">
      <alignment horizontal="center" vertical="center"/>
      <protection locked="0"/>
    </xf>
    <xf numFmtId="0" fontId="0" fillId="4" borderId="1" xfId="0" applyFill="1" applyBorder="1" applyAlignment="1" applyProtection="1">
      <alignment vertical="center" wrapText="1"/>
      <protection locked="0"/>
    </xf>
    <xf numFmtId="0" fontId="6" fillId="4" borderId="1" xfId="0" applyFont="1" applyFill="1" applyBorder="1" applyAlignment="1" applyProtection="1">
      <alignment horizontal="center" vertical="center" wrapText="1"/>
      <protection locked="0"/>
    </xf>
    <xf numFmtId="0" fontId="16" fillId="4" borderId="1" xfId="0" applyFont="1" applyFill="1" applyBorder="1" applyAlignment="1" applyProtection="1">
      <alignment vertical="center" wrapText="1"/>
      <protection locked="0"/>
    </xf>
    <xf numFmtId="0" fontId="8" fillId="7" borderId="12" xfId="0" applyFont="1" applyFill="1" applyBorder="1" applyAlignment="1">
      <alignment horizontal="center"/>
    </xf>
    <xf numFmtId="0" fontId="6" fillId="0" borderId="1" xfId="0" applyFont="1" applyBorder="1" applyAlignment="1">
      <alignment horizontal="center"/>
    </xf>
    <xf numFmtId="0" fontId="8" fillId="8" borderId="24" xfId="0" applyFont="1" applyFill="1" applyBorder="1" applyAlignment="1">
      <alignment horizontal="center" vertical="center" wrapText="1"/>
    </xf>
    <xf numFmtId="0" fontId="8" fillId="8" borderId="23" xfId="0" applyFont="1" applyFill="1" applyBorder="1" applyAlignment="1">
      <alignment horizontal="center" vertical="center"/>
    </xf>
    <xf numFmtId="0" fontId="4" fillId="8" borderId="10" xfId="0" applyFont="1" applyFill="1" applyBorder="1" applyAlignment="1">
      <alignment horizontal="center" vertical="center"/>
    </xf>
    <xf numFmtId="0" fontId="15" fillId="0" borderId="48" xfId="0" applyFont="1" applyBorder="1" applyAlignment="1">
      <alignment horizontal="center" vertical="center"/>
    </xf>
    <xf numFmtId="0" fontId="6" fillId="0" borderId="54" xfId="0" applyFont="1" applyBorder="1" applyAlignment="1">
      <alignment vertical="center"/>
    </xf>
    <xf numFmtId="0" fontId="6" fillId="0" borderId="54" xfId="0" applyFont="1" applyBorder="1" applyAlignment="1">
      <alignment vertical="center" wrapText="1"/>
    </xf>
    <xf numFmtId="167" fontId="6" fillId="4" borderId="55" xfId="0" applyNumberFormat="1" applyFont="1" applyFill="1" applyBorder="1" applyAlignment="1" applyProtection="1">
      <alignment horizontal="center" vertical="center"/>
      <protection locked="0"/>
    </xf>
    <xf numFmtId="0" fontId="0" fillId="4" borderId="54" xfId="0" applyFill="1" applyBorder="1" applyAlignment="1" applyProtection="1">
      <alignment vertical="center" wrapText="1"/>
      <protection locked="0"/>
    </xf>
    <xf numFmtId="0" fontId="6" fillId="4" borderId="55" xfId="0" applyFont="1" applyFill="1" applyBorder="1" applyAlignment="1" applyProtection="1">
      <alignment horizontal="center" vertical="center" wrapText="1"/>
      <protection locked="0"/>
    </xf>
    <xf numFmtId="0" fontId="16" fillId="4" borderId="54" xfId="0" applyFont="1" applyFill="1" applyBorder="1" applyAlignment="1" applyProtection="1">
      <alignment vertical="center" wrapText="1"/>
      <protection locked="0"/>
    </xf>
    <xf numFmtId="0" fontId="8" fillId="0" borderId="0" xfId="0" applyFont="1" applyAlignment="1">
      <alignment horizontal="left" vertical="center" wrapText="1"/>
    </xf>
    <xf numFmtId="6" fontId="8" fillId="0" borderId="0" xfId="0" applyNumberFormat="1" applyFont="1" applyAlignment="1">
      <alignment horizontal="center" vertical="center" wrapText="1"/>
    </xf>
    <xf numFmtId="167" fontId="4" fillId="0" borderId="12" xfId="0" applyNumberFormat="1" applyFont="1" applyBorder="1" applyAlignment="1">
      <alignment horizontal="center" vertical="center" wrapText="1"/>
    </xf>
    <xf numFmtId="0" fontId="22" fillId="8" borderId="12" xfId="0" applyFont="1" applyFill="1" applyBorder="1" applyAlignment="1">
      <alignment horizontal="center" vertical="center"/>
    </xf>
    <xf numFmtId="0" fontId="11" fillId="8" borderId="13" xfId="0" applyFont="1" applyFill="1" applyBorder="1" applyAlignment="1">
      <alignment horizontal="center" vertical="center"/>
    </xf>
    <xf numFmtId="0" fontId="11" fillId="8" borderId="14" xfId="0" applyFont="1" applyFill="1" applyBorder="1" applyAlignment="1">
      <alignment horizontal="center" vertical="center"/>
    </xf>
    <xf numFmtId="0" fontId="0" fillId="8" borderId="12" xfId="0" applyFill="1" applyBorder="1" applyAlignment="1">
      <alignment horizontal="left" vertical="top" wrapText="1"/>
    </xf>
    <xf numFmtId="0" fontId="0" fillId="8" borderId="13" xfId="0" applyFill="1" applyBorder="1" applyAlignment="1">
      <alignment horizontal="left" vertical="top" wrapText="1"/>
    </xf>
    <xf numFmtId="0" fontId="0" fillId="8" borderId="14" xfId="0" applyFill="1" applyBorder="1" applyAlignment="1">
      <alignment horizontal="left" vertical="top"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20" fillId="4" borderId="34" xfId="7" applyFill="1" applyBorder="1" applyAlignment="1" applyProtection="1">
      <alignment horizontal="center" vertical="center"/>
      <protection locked="0"/>
    </xf>
    <xf numFmtId="0" fontId="0" fillId="4" borderId="35" xfId="0" applyFill="1" applyBorder="1" applyAlignment="1" applyProtection="1">
      <alignment horizontal="center" vertical="center"/>
      <protection locked="0"/>
    </xf>
    <xf numFmtId="0" fontId="0" fillId="4" borderId="36" xfId="0" applyFill="1" applyBorder="1" applyAlignment="1" applyProtection="1">
      <alignment horizontal="center" vertical="center"/>
      <protection locked="0"/>
    </xf>
    <xf numFmtId="0" fontId="0" fillId="4" borderId="38" xfId="0" applyFill="1" applyBorder="1" applyAlignment="1" applyProtection="1">
      <alignment horizontal="center" vertical="center"/>
      <protection locked="0"/>
    </xf>
    <xf numFmtId="0" fontId="0" fillId="4" borderId="39" xfId="0" applyFill="1" applyBorder="1" applyAlignment="1" applyProtection="1">
      <alignment horizontal="center" vertical="center"/>
      <protection locked="0"/>
    </xf>
    <xf numFmtId="0" fontId="0" fillId="4" borderId="40" xfId="0" applyFill="1" applyBorder="1" applyAlignment="1" applyProtection="1">
      <alignment horizontal="center" vertical="center"/>
      <protection locked="0"/>
    </xf>
    <xf numFmtId="0" fontId="0" fillId="4" borderId="34" xfId="0" applyFill="1" applyBorder="1" applyAlignment="1" applyProtection="1">
      <alignment horizontal="center" vertical="center"/>
      <protection locked="0"/>
    </xf>
    <xf numFmtId="0" fontId="0" fillId="4" borderId="30" xfId="0"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0" fontId="0" fillId="4" borderId="32" xfId="0" applyFill="1" applyBorder="1" applyAlignment="1" applyProtection="1">
      <alignment horizontal="center" vertical="center"/>
      <protection locked="0"/>
    </xf>
    <xf numFmtId="0" fontId="15" fillId="9" borderId="5" xfId="0" applyFont="1" applyFill="1" applyBorder="1" applyAlignment="1">
      <alignment horizontal="center"/>
    </xf>
    <xf numFmtId="0" fontId="15" fillId="9" borderId="0" xfId="0" applyFont="1" applyFill="1" applyAlignment="1">
      <alignment horizontal="center"/>
    </xf>
    <xf numFmtId="0" fontId="15" fillId="9" borderId="6" xfId="0" applyFont="1" applyFill="1" applyBorder="1" applyAlignment="1">
      <alignment horizontal="center"/>
    </xf>
    <xf numFmtId="1" fontId="0" fillId="4" borderId="34" xfId="0" applyNumberFormat="1" applyFill="1" applyBorder="1" applyAlignment="1" applyProtection="1">
      <alignment horizontal="center" vertical="center"/>
      <protection locked="0"/>
    </xf>
    <xf numFmtId="1" fontId="0" fillId="4" borderId="35" xfId="0" applyNumberFormat="1" applyFill="1" applyBorder="1" applyAlignment="1" applyProtection="1">
      <alignment horizontal="center" vertical="center"/>
      <protection locked="0"/>
    </xf>
    <xf numFmtId="1" fontId="0" fillId="4" borderId="36" xfId="0" applyNumberFormat="1" applyFill="1" applyBorder="1" applyAlignment="1" applyProtection="1">
      <alignment horizontal="center" vertical="center"/>
      <protection locked="0"/>
    </xf>
    <xf numFmtId="0" fontId="12" fillId="6" borderId="12" xfId="0" applyFont="1" applyFill="1" applyBorder="1" applyAlignment="1">
      <alignment horizontal="center" vertical="center"/>
    </xf>
    <xf numFmtId="0" fontId="12" fillId="6" borderId="13" xfId="0" applyFont="1" applyFill="1" applyBorder="1" applyAlignment="1">
      <alignment horizontal="center" vertical="center"/>
    </xf>
    <xf numFmtId="0" fontId="12" fillId="6" borderId="14" xfId="0" applyFont="1" applyFill="1" applyBorder="1" applyAlignment="1">
      <alignment horizontal="center" vertical="center"/>
    </xf>
    <xf numFmtId="0" fontId="21" fillId="4" borderId="34" xfId="0" applyFont="1" applyFill="1" applyBorder="1" applyAlignment="1" applyProtection="1">
      <alignment horizontal="center" vertical="center"/>
      <protection locked="0"/>
    </xf>
    <xf numFmtId="0" fontId="21" fillId="4" borderId="35" xfId="0" applyFont="1" applyFill="1" applyBorder="1" applyAlignment="1" applyProtection="1">
      <alignment horizontal="center" vertical="center"/>
      <protection locked="0"/>
    </xf>
    <xf numFmtId="0" fontId="21" fillId="4" borderId="36" xfId="0" applyFont="1" applyFill="1" applyBorder="1" applyAlignment="1" applyProtection="1">
      <alignment horizontal="center" vertical="center"/>
      <protection locked="0"/>
    </xf>
    <xf numFmtId="0" fontId="6" fillId="0" borderId="52" xfId="0" applyFont="1" applyBorder="1" applyAlignment="1">
      <alignment horizontal="left" wrapText="1"/>
    </xf>
    <xf numFmtId="0" fontId="6" fillId="0" borderId="13" xfId="0" applyFont="1" applyBorder="1" applyAlignment="1">
      <alignment horizontal="left"/>
    </xf>
    <xf numFmtId="0" fontId="6" fillId="0" borderId="53" xfId="0" applyFont="1" applyBorder="1" applyAlignment="1">
      <alignment horizontal="left"/>
    </xf>
    <xf numFmtId="0" fontId="0" fillId="4" borderId="52" xfId="0" applyFill="1" applyBorder="1" applyAlignment="1" applyProtection="1">
      <alignment horizontal="left" vertical="center" wrapText="1"/>
      <protection locked="0"/>
    </xf>
    <xf numFmtId="0" fontId="0" fillId="4" borderId="13" xfId="0" applyFill="1" applyBorder="1" applyAlignment="1" applyProtection="1">
      <alignment horizontal="left" vertical="center" wrapText="1"/>
      <protection locked="0"/>
    </xf>
    <xf numFmtId="0" fontId="0" fillId="4" borderId="53" xfId="0" applyFill="1" applyBorder="1" applyAlignment="1" applyProtection="1">
      <alignment horizontal="left" vertical="center" wrapText="1"/>
      <protection locked="0"/>
    </xf>
    <xf numFmtId="0" fontId="6" fillId="0" borderId="52" xfId="0" applyFont="1" applyBorder="1" applyAlignment="1">
      <alignment horizontal="left" vertical="center" wrapText="1"/>
    </xf>
    <xf numFmtId="0" fontId="6" fillId="0" borderId="13" xfId="0" applyFont="1" applyBorder="1" applyAlignment="1">
      <alignment horizontal="left" vertical="center"/>
    </xf>
    <xf numFmtId="0" fontId="6" fillId="0" borderId="53" xfId="0" applyFont="1" applyBorder="1" applyAlignment="1">
      <alignment horizontal="left" vertical="center"/>
    </xf>
    <xf numFmtId="0" fontId="0" fillId="4" borderId="56" xfId="0" applyFill="1" applyBorder="1" applyAlignment="1" applyProtection="1">
      <alignment horizontal="center" vertical="center" wrapText="1"/>
      <protection locked="0"/>
    </xf>
    <xf numFmtId="0" fontId="0" fillId="4" borderId="57" xfId="0" applyFill="1" applyBorder="1" applyAlignment="1" applyProtection="1">
      <alignment horizontal="center" vertical="center" wrapText="1"/>
      <protection locked="0"/>
    </xf>
    <xf numFmtId="0" fontId="0" fillId="4" borderId="58" xfId="0" applyFill="1" applyBorder="1" applyAlignment="1" applyProtection="1">
      <alignment horizontal="center" vertical="center" wrapText="1"/>
      <protection locked="0"/>
    </xf>
    <xf numFmtId="167" fontId="6" fillId="0" borderId="12" xfId="0" applyNumberFormat="1" applyFont="1" applyBorder="1" applyAlignment="1" applyProtection="1">
      <alignment horizontal="center" vertical="center"/>
      <protection locked="0"/>
    </xf>
    <xf numFmtId="167" fontId="6" fillId="0" borderId="13" xfId="0" applyNumberFormat="1" applyFont="1" applyBorder="1" applyAlignment="1" applyProtection="1">
      <alignment horizontal="center" vertical="center"/>
      <protection locked="0"/>
    </xf>
    <xf numFmtId="167" fontId="6" fillId="0" borderId="53" xfId="0" applyNumberFormat="1" applyFont="1" applyBorder="1" applyAlignment="1" applyProtection="1">
      <alignment horizontal="center" vertical="center"/>
      <protection locked="0"/>
    </xf>
    <xf numFmtId="0" fontId="24" fillId="8" borderId="52"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53" xfId="0" applyFont="1" applyFill="1" applyBorder="1" applyAlignment="1">
      <alignment horizontal="center" vertical="center" wrapText="1"/>
    </xf>
    <xf numFmtId="0" fontId="0" fillId="4" borderId="52" xfId="0" applyFill="1" applyBorder="1" applyAlignment="1" applyProtection="1">
      <alignment horizontal="center" vertical="center" wrapText="1"/>
      <protection locked="0"/>
    </xf>
    <xf numFmtId="0" fontId="0" fillId="4" borderId="13" xfId="0" applyFill="1" applyBorder="1" applyAlignment="1" applyProtection="1">
      <alignment horizontal="center" vertical="center" wrapText="1"/>
      <protection locked="0"/>
    </xf>
    <xf numFmtId="0" fontId="0" fillId="4" borderId="53" xfId="0" applyFill="1" applyBorder="1" applyAlignment="1" applyProtection="1">
      <alignment horizontal="center" vertical="center" wrapText="1"/>
      <protection locked="0"/>
    </xf>
    <xf numFmtId="0" fontId="23" fillId="4" borderId="49" xfId="0" applyFont="1" applyFill="1" applyBorder="1" applyAlignment="1">
      <alignment horizontal="center" vertical="center"/>
    </xf>
    <xf numFmtId="0" fontId="23" fillId="4" borderId="50" xfId="0" applyFont="1" applyFill="1" applyBorder="1" applyAlignment="1">
      <alignment horizontal="center" vertical="center"/>
    </xf>
    <xf numFmtId="0" fontId="23" fillId="4" borderId="51" xfId="0" applyFont="1" applyFill="1" applyBorder="1" applyAlignment="1">
      <alignment horizontal="center" vertical="center"/>
    </xf>
    <xf numFmtId="0" fontId="27" fillId="8" borderId="12" xfId="0" applyFont="1" applyFill="1" applyBorder="1" applyAlignment="1">
      <alignment horizontal="center" vertical="center" wrapText="1"/>
    </xf>
    <xf numFmtId="0" fontId="27" fillId="8" borderId="13"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2" fillId="8" borderId="12" xfId="0" applyFont="1" applyFill="1" applyBorder="1" applyAlignment="1">
      <alignment horizontal="center" vertical="center" wrapText="1"/>
    </xf>
    <xf numFmtId="0" fontId="12" fillId="8" borderId="13"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6" fillId="0" borderId="13" xfId="0" applyFont="1" applyBorder="1" applyAlignment="1">
      <alignment horizontal="left" wrapText="1"/>
    </xf>
    <xf numFmtId="0" fontId="6" fillId="0" borderId="53" xfId="0" applyFont="1" applyBorder="1" applyAlignment="1">
      <alignment horizontal="left" wrapText="1"/>
    </xf>
    <xf numFmtId="0" fontId="6" fillId="0" borderId="13" xfId="0" applyFont="1" applyBorder="1" applyAlignment="1">
      <alignment horizontal="left" vertical="center" wrapText="1"/>
    </xf>
    <xf numFmtId="0" fontId="6" fillId="0" borderId="53" xfId="0" applyFont="1" applyBorder="1" applyAlignment="1">
      <alignment horizontal="left" vertical="center" wrapText="1"/>
    </xf>
    <xf numFmtId="0" fontId="15" fillId="0" borderId="0" xfId="0" applyFont="1" applyAlignment="1">
      <alignment horizontal="center" wrapText="1"/>
    </xf>
    <xf numFmtId="0" fontId="3" fillId="4" borderId="52" xfId="0" applyFont="1" applyFill="1" applyBorder="1" applyAlignment="1" applyProtection="1">
      <alignment horizontal="center" vertical="center" wrapText="1"/>
      <protection locked="0"/>
    </xf>
    <xf numFmtId="0" fontId="3" fillId="4" borderId="13" xfId="0" applyFont="1" applyFill="1" applyBorder="1" applyAlignment="1" applyProtection="1">
      <alignment horizontal="center" vertical="center" wrapText="1"/>
      <protection locked="0"/>
    </xf>
    <xf numFmtId="0" fontId="3" fillId="4" borderId="53" xfId="0" applyFont="1" applyFill="1" applyBorder="1" applyAlignment="1" applyProtection="1">
      <alignment horizontal="center" vertical="center" wrapText="1"/>
      <protection locked="0"/>
    </xf>
    <xf numFmtId="0" fontId="18" fillId="0" borderId="12" xfId="0" applyFont="1" applyBorder="1" applyAlignment="1">
      <alignment horizontal="center" vertical="center" wrapText="1"/>
    </xf>
    <xf numFmtId="0" fontId="18" fillId="0" borderId="13" xfId="0" applyFont="1" applyBorder="1" applyAlignment="1">
      <alignment horizontal="center" vertical="center" wrapText="1"/>
    </xf>
    <xf numFmtId="0" fontId="18" fillId="0" borderId="14" xfId="0" applyFont="1" applyBorder="1" applyAlignment="1">
      <alignment horizontal="center" vertical="center" wrapText="1"/>
    </xf>
    <xf numFmtId="0" fontId="24" fillId="8" borderId="12" xfId="0" applyFont="1" applyFill="1" applyBorder="1" applyAlignment="1">
      <alignment horizontal="center" vertical="center" wrapText="1"/>
    </xf>
    <xf numFmtId="0" fontId="24" fillId="8" borderId="14" xfId="0" applyFont="1" applyFill="1" applyBorder="1" applyAlignment="1">
      <alignment horizontal="center" vertical="center" wrapText="1"/>
    </xf>
    <xf numFmtId="0" fontId="0" fillId="4" borderId="12" xfId="0" applyFill="1" applyBorder="1" applyAlignment="1" applyProtection="1">
      <alignment horizontal="left" vertical="center" wrapText="1"/>
      <protection locked="0"/>
    </xf>
    <xf numFmtId="0" fontId="0" fillId="4" borderId="14" xfId="0" applyFill="1" applyBorder="1" applyAlignment="1" applyProtection="1">
      <alignment horizontal="left" vertical="center" wrapText="1"/>
      <protection locked="0"/>
    </xf>
    <xf numFmtId="0" fontId="6" fillId="0" borderId="12" xfId="0" applyFont="1" applyBorder="1" applyAlignment="1">
      <alignment horizontal="left" vertical="center" wrapText="1"/>
    </xf>
    <xf numFmtId="0" fontId="6" fillId="0" borderId="14" xfId="0" applyFont="1" applyBorder="1" applyAlignment="1">
      <alignment horizontal="left" vertical="center"/>
    </xf>
    <xf numFmtId="0" fontId="0" fillId="4" borderId="12" xfId="0" applyFill="1" applyBorder="1" applyAlignment="1" applyProtection="1">
      <alignment horizontal="center" vertical="center" wrapText="1"/>
      <protection locked="0"/>
    </xf>
    <xf numFmtId="0" fontId="0" fillId="4" borderId="14" xfId="0" applyFill="1" applyBorder="1" applyAlignment="1" applyProtection="1">
      <alignment horizontal="center" vertical="center" wrapText="1"/>
      <protection locked="0"/>
    </xf>
    <xf numFmtId="167" fontId="6" fillId="0" borderId="14" xfId="0" applyNumberFormat="1" applyFont="1" applyBorder="1" applyAlignment="1" applyProtection="1">
      <alignment horizontal="center" vertical="center"/>
      <protection locked="0"/>
    </xf>
    <xf numFmtId="0" fontId="6" fillId="0" borderId="12" xfId="0" applyFont="1" applyBorder="1" applyAlignment="1">
      <alignment horizontal="left" wrapText="1"/>
    </xf>
    <xf numFmtId="0" fontId="6" fillId="0" borderId="14" xfId="0" applyFont="1" applyBorder="1" applyAlignment="1">
      <alignment horizontal="left"/>
    </xf>
    <xf numFmtId="0" fontId="16" fillId="4" borderId="12" xfId="0" applyFont="1" applyFill="1" applyBorder="1" applyAlignment="1">
      <alignment horizontal="center"/>
    </xf>
    <xf numFmtId="0" fontId="16" fillId="4" borderId="13" xfId="0" applyFont="1" applyFill="1" applyBorder="1" applyAlignment="1">
      <alignment horizontal="center"/>
    </xf>
    <xf numFmtId="0" fontId="16" fillId="4" borderId="14" xfId="0" applyFont="1" applyFill="1" applyBorder="1" applyAlignment="1">
      <alignment horizontal="center"/>
    </xf>
    <xf numFmtId="0" fontId="3" fillId="2" borderId="12" xfId="0" applyFont="1" applyFill="1" applyBorder="1" applyAlignment="1">
      <alignment horizontal="center"/>
    </xf>
    <xf numFmtId="0" fontId="3" fillId="2" borderId="13" xfId="0" applyFont="1" applyFill="1" applyBorder="1" applyAlignment="1">
      <alignment horizontal="center"/>
    </xf>
    <xf numFmtId="0" fontId="3" fillId="2" borderId="14" xfId="0" applyFont="1" applyFill="1" applyBorder="1" applyAlignment="1">
      <alignment horizontal="center"/>
    </xf>
    <xf numFmtId="9" fontId="4" fillId="0" borderId="12" xfId="2" applyFont="1" applyBorder="1" applyAlignment="1">
      <alignment horizontal="center" vertical="center"/>
    </xf>
    <xf numFmtId="9" fontId="4" fillId="0" borderId="14" xfId="2" applyFont="1" applyBorder="1" applyAlignment="1">
      <alignment horizontal="center" vertical="center"/>
    </xf>
    <xf numFmtId="0" fontId="3" fillId="5" borderId="0" xfId="0" applyFont="1" applyFill="1" applyAlignment="1">
      <alignment horizontal="center"/>
    </xf>
    <xf numFmtId="3" fontId="4" fillId="0" borderId="12" xfId="0" applyNumberFormat="1" applyFont="1" applyBorder="1" applyAlignment="1">
      <alignment horizontal="center"/>
    </xf>
    <xf numFmtId="3" fontId="4" fillId="0" borderId="13" xfId="0" applyNumberFormat="1" applyFont="1" applyBorder="1" applyAlignment="1">
      <alignment horizontal="center"/>
    </xf>
    <xf numFmtId="3" fontId="4" fillId="0" borderId="14" xfId="0" applyNumberFormat="1" applyFont="1" applyBorder="1" applyAlignment="1">
      <alignment horizontal="center"/>
    </xf>
  </cellXfs>
  <cellStyles count="8">
    <cellStyle name="Lien hypertexte" xfId="7" builtinId="8"/>
    <cellStyle name="Milliers" xfId="1" builtinId="3"/>
    <cellStyle name="Milliers 2" xfId="5" xr:uid="{F7219D9A-F74C-472E-8016-A0D033CB7000}"/>
    <cellStyle name="Normal" xfId="0" builtinId="0"/>
    <cellStyle name="Normal 2" xfId="3" xr:uid="{1AC55BC5-8B43-4100-B9BD-644D24317184}"/>
    <cellStyle name="Normal 2 2" xfId="6" xr:uid="{4397D867-7919-41AC-A6C7-8787928D6AF9}"/>
    <cellStyle name="Normal 3" xfId="4" xr:uid="{7B3062FB-330A-4F28-8ED1-479D83657DFD}"/>
    <cellStyle name="Pourcentage" xfId="2" builtinId="5"/>
  </cellStyles>
  <dxfs count="0"/>
  <tableStyles count="0" defaultTableStyle="TableStyleMedium2" defaultPivotStyle="PivotStyleLight16"/>
  <colors>
    <mruColors>
      <color rgb="FFFFD1D1"/>
      <color rgb="FFE94437"/>
      <color rgb="FFA50021"/>
      <color rgb="FFD00028"/>
      <color rgb="FFFF3300"/>
      <color rgb="FFFF21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279400</xdr:colOff>
      <xdr:row>4</xdr:row>
      <xdr:rowOff>163907</xdr:rowOff>
    </xdr:from>
    <xdr:to>
      <xdr:col>10</xdr:col>
      <xdr:colOff>95250</xdr:colOff>
      <xdr:row>4</xdr:row>
      <xdr:rowOff>561152</xdr:rowOff>
    </xdr:to>
    <xdr:pic>
      <xdr:nvPicPr>
        <xdr:cNvPr id="7" name="Image 6" descr="Une image contenant Graphique, Police, graphisme, conception&#10;&#10;Description générée automatiquement">
          <a:extLst>
            <a:ext uri="{FF2B5EF4-FFF2-40B4-BE49-F238E27FC236}">
              <a16:creationId xmlns:a16="http://schemas.microsoft.com/office/drawing/2014/main" id="{578C367B-EE6D-A1A9-596D-056CA20EAC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9650" y="824307"/>
          <a:ext cx="1416050" cy="397245"/>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B2E85-523E-499F-93C9-44082A212ACC}">
  <sheetPr>
    <tabColor theme="0"/>
  </sheetPr>
  <dimension ref="B5:K9"/>
  <sheetViews>
    <sheetView showGridLines="0" zoomScale="95" zoomScaleNormal="100" workbookViewId="0">
      <selection activeCell="B8" sqref="B8"/>
    </sheetView>
  </sheetViews>
  <sheetFormatPr baseColWidth="10" defaultColWidth="11.44140625" defaultRowHeight="13.2"/>
  <cols>
    <col min="1" max="1" width="3" customWidth="1"/>
    <col min="10" max="10" width="11.44140625" customWidth="1"/>
    <col min="11" max="11" width="3.21875" customWidth="1"/>
  </cols>
  <sheetData>
    <row r="5" spans="2:11" ht="55.05" customHeight="1">
      <c r="B5" s="84" t="s">
        <v>0</v>
      </c>
      <c r="C5" s="85"/>
      <c r="D5" s="85"/>
      <c r="E5" s="85"/>
      <c r="F5" s="85"/>
      <c r="G5" s="85"/>
      <c r="H5" s="85"/>
      <c r="I5" s="85"/>
      <c r="J5" s="85"/>
      <c r="K5" s="86"/>
    </row>
    <row r="7" spans="2:11" ht="168.45" customHeight="1">
      <c r="B7" s="87" t="s">
        <v>90</v>
      </c>
      <c r="C7" s="88"/>
      <c r="D7" s="88"/>
      <c r="E7" s="88"/>
      <c r="F7" s="88"/>
      <c r="G7" s="88"/>
      <c r="H7" s="88"/>
      <c r="I7" s="88"/>
      <c r="J7" s="88"/>
      <c r="K7" s="89"/>
    </row>
    <row r="9" spans="2:11">
      <c r="B9" s="1" t="s">
        <v>29</v>
      </c>
      <c r="C9" s="1"/>
      <c r="D9" s="1"/>
      <c r="E9" s="1"/>
      <c r="F9" s="1"/>
      <c r="G9" s="1"/>
      <c r="H9" s="1"/>
      <c r="I9" s="1"/>
      <c r="J9" s="1"/>
      <c r="K9" s="1"/>
    </row>
  </sheetData>
  <mergeCells count="2">
    <mergeCell ref="B5:K5"/>
    <mergeCell ref="B7:K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7FBCF4-30F1-43B8-93D8-3024211B9676}">
  <sheetPr>
    <tabColor theme="4" tint="0.79998168889431442"/>
  </sheetPr>
  <dimension ref="B2:J36"/>
  <sheetViews>
    <sheetView showGridLines="0" topLeftCell="A21" zoomScale="73" zoomScaleNormal="100" workbookViewId="0">
      <selection activeCell="E27" sqref="E27"/>
    </sheetView>
  </sheetViews>
  <sheetFormatPr baseColWidth="10" defaultRowHeight="13.2"/>
  <cols>
    <col min="1" max="1" width="3" customWidth="1"/>
    <col min="3" max="3" width="32.109375" bestFit="1" customWidth="1"/>
    <col min="4" max="5" width="11.88671875" bestFit="1" customWidth="1"/>
    <col min="6" max="6" width="11.88671875" customWidth="1"/>
    <col min="7" max="9" width="11.88671875" bestFit="1" customWidth="1"/>
    <col min="11" max="11" width="10.21875" customWidth="1"/>
  </cols>
  <sheetData>
    <row r="2" spans="2:10">
      <c r="B2" s="23"/>
      <c r="C2" s="40"/>
      <c r="D2" s="40"/>
      <c r="E2" s="40"/>
      <c r="F2" s="40"/>
      <c r="G2" s="40"/>
      <c r="H2" s="40"/>
      <c r="I2" s="40"/>
      <c r="J2" s="41"/>
    </row>
    <row r="3" spans="2:10" ht="17.399999999999999">
      <c r="B3" s="103" t="s">
        <v>1</v>
      </c>
      <c r="C3" s="104"/>
      <c r="D3" s="104"/>
      <c r="E3" s="104"/>
      <c r="F3" s="104"/>
      <c r="G3" s="104"/>
      <c r="H3" s="104"/>
      <c r="I3" s="104"/>
      <c r="J3" s="105"/>
    </row>
    <row r="4" spans="2:10">
      <c r="B4" s="42"/>
      <c r="J4" s="43"/>
    </row>
    <row r="5" spans="2:10">
      <c r="B5" s="42"/>
      <c r="C5" s="109" t="s">
        <v>2</v>
      </c>
      <c r="D5" s="110"/>
      <c r="E5" s="110"/>
      <c r="F5" s="110"/>
      <c r="G5" s="110"/>
      <c r="H5" s="110"/>
      <c r="I5" s="111"/>
      <c r="J5" s="43"/>
    </row>
    <row r="6" spans="2:10">
      <c r="B6" s="42"/>
      <c r="C6" s="25" t="s">
        <v>4</v>
      </c>
      <c r="D6" s="100" t="s">
        <v>89</v>
      </c>
      <c r="E6" s="101"/>
      <c r="F6" s="101"/>
      <c r="G6" s="101"/>
      <c r="H6" s="101"/>
      <c r="I6" s="102"/>
      <c r="J6" s="43"/>
    </row>
    <row r="7" spans="2:10">
      <c r="B7" s="42"/>
      <c r="C7" s="26" t="s">
        <v>5</v>
      </c>
      <c r="D7" s="99"/>
      <c r="E7" s="94"/>
      <c r="F7" s="94"/>
      <c r="G7" s="94"/>
      <c r="H7" s="94"/>
      <c r="I7" s="95"/>
      <c r="J7" s="43"/>
    </row>
    <row r="8" spans="2:10">
      <c r="B8" s="42"/>
      <c r="C8" s="26" t="s">
        <v>55</v>
      </c>
      <c r="D8" s="112"/>
      <c r="E8" s="113"/>
      <c r="F8" s="113"/>
      <c r="G8" s="113"/>
      <c r="H8" s="113"/>
      <c r="I8" s="114"/>
      <c r="J8" s="43"/>
    </row>
    <row r="9" spans="2:10">
      <c r="B9" s="42"/>
      <c r="C9" s="26" t="s">
        <v>6</v>
      </c>
      <c r="D9" s="99"/>
      <c r="E9" s="94"/>
      <c r="F9" s="94"/>
      <c r="G9" s="94"/>
      <c r="H9" s="94"/>
      <c r="I9" s="95"/>
      <c r="J9" s="43"/>
    </row>
    <row r="10" spans="2:10">
      <c r="B10" s="42"/>
      <c r="C10" s="26" t="s">
        <v>7</v>
      </c>
      <c r="D10" s="99"/>
      <c r="E10" s="94"/>
      <c r="F10" s="94"/>
      <c r="G10" s="94"/>
      <c r="H10" s="94"/>
      <c r="I10" s="95"/>
      <c r="J10" s="43"/>
    </row>
    <row r="11" spans="2:10">
      <c r="B11" s="42"/>
      <c r="C11" s="26" t="s">
        <v>9</v>
      </c>
      <c r="D11" s="99"/>
      <c r="E11" s="94"/>
      <c r="F11" s="94"/>
      <c r="G11" s="94"/>
      <c r="H11" s="94"/>
      <c r="I11" s="95"/>
      <c r="J11" s="43"/>
    </row>
    <row r="12" spans="2:10">
      <c r="B12" s="42"/>
      <c r="C12" s="26" t="s">
        <v>12</v>
      </c>
      <c r="D12" s="93"/>
      <c r="E12" s="94"/>
      <c r="F12" s="94"/>
      <c r="G12" s="94"/>
      <c r="H12" s="94"/>
      <c r="I12" s="95"/>
      <c r="J12" s="43"/>
    </row>
    <row r="13" spans="2:10">
      <c r="B13" s="42"/>
      <c r="C13" s="26" t="s">
        <v>13</v>
      </c>
      <c r="D13" s="99"/>
      <c r="E13" s="94"/>
      <c r="F13" s="94"/>
      <c r="G13" s="94"/>
      <c r="H13" s="94"/>
      <c r="I13" s="95"/>
      <c r="J13" s="43"/>
    </row>
    <row r="14" spans="2:10">
      <c r="B14" s="42"/>
      <c r="C14" s="26" t="s">
        <v>14</v>
      </c>
      <c r="D14" s="106"/>
      <c r="E14" s="107"/>
      <c r="F14" s="107"/>
      <c r="G14" s="107"/>
      <c r="H14" s="107"/>
      <c r="I14" s="108"/>
      <c r="J14" s="43"/>
    </row>
    <row r="15" spans="2:10">
      <c r="B15" s="42"/>
      <c r="C15" s="27" t="s">
        <v>15</v>
      </c>
      <c r="D15" s="96"/>
      <c r="E15" s="97"/>
      <c r="F15" s="97"/>
      <c r="G15" s="97"/>
      <c r="H15" s="97"/>
      <c r="I15" s="98"/>
      <c r="J15" s="43"/>
    </row>
    <row r="16" spans="2:10" ht="12.9" customHeight="1">
      <c r="B16" s="42"/>
      <c r="C16" s="90" t="s">
        <v>16</v>
      </c>
      <c r="D16" s="91"/>
      <c r="E16" s="91"/>
      <c r="F16" s="91"/>
      <c r="G16" s="91"/>
      <c r="H16" s="91"/>
      <c r="I16" s="92"/>
      <c r="J16" s="43"/>
    </row>
    <row r="17" spans="2:10">
      <c r="B17" s="42"/>
      <c r="C17" s="25" t="s">
        <v>4</v>
      </c>
      <c r="D17" s="100"/>
      <c r="E17" s="101"/>
      <c r="F17" s="101"/>
      <c r="G17" s="101"/>
      <c r="H17" s="101"/>
      <c r="I17" s="102"/>
      <c r="J17" s="43"/>
    </row>
    <row r="18" spans="2:10">
      <c r="B18" s="42"/>
      <c r="C18" s="26" t="s">
        <v>17</v>
      </c>
      <c r="D18" s="93"/>
      <c r="E18" s="94"/>
      <c r="F18" s="94"/>
      <c r="G18" s="94"/>
      <c r="H18" s="94"/>
      <c r="I18" s="95"/>
      <c r="J18" s="43"/>
    </row>
    <row r="19" spans="2:10">
      <c r="B19" s="42"/>
      <c r="C19" s="26" t="s">
        <v>18</v>
      </c>
      <c r="D19" s="99"/>
      <c r="E19" s="94"/>
      <c r="F19" s="94"/>
      <c r="G19" s="94"/>
      <c r="H19" s="94"/>
      <c r="I19" s="95"/>
      <c r="J19" s="43"/>
    </row>
    <row r="20" spans="2:10">
      <c r="B20" s="42"/>
      <c r="C20" s="26" t="s">
        <v>12</v>
      </c>
      <c r="D20" s="93"/>
      <c r="E20" s="94"/>
      <c r="F20" s="94"/>
      <c r="G20" s="94"/>
      <c r="H20" s="94"/>
      <c r="I20" s="95"/>
      <c r="J20" s="43"/>
    </row>
    <row r="21" spans="2:10">
      <c r="B21" s="42"/>
      <c r="C21" s="27" t="s">
        <v>13</v>
      </c>
      <c r="D21" s="96"/>
      <c r="E21" s="97"/>
      <c r="F21" s="97"/>
      <c r="G21" s="97"/>
      <c r="H21" s="97"/>
      <c r="I21" s="98"/>
      <c r="J21" s="43"/>
    </row>
    <row r="22" spans="2:10">
      <c r="B22" s="42"/>
      <c r="J22" s="43"/>
    </row>
    <row r="23" spans="2:10" ht="39.9" customHeight="1">
      <c r="B23" s="42"/>
      <c r="C23" s="44" t="s">
        <v>3</v>
      </c>
      <c r="D23" s="36" t="s">
        <v>74</v>
      </c>
      <c r="E23" s="24" t="s">
        <v>68</v>
      </c>
      <c r="F23" s="24" t="s">
        <v>69</v>
      </c>
      <c r="G23" s="24" t="s">
        <v>70</v>
      </c>
      <c r="H23" s="24" t="s">
        <v>71</v>
      </c>
      <c r="I23" s="24" t="s">
        <v>75</v>
      </c>
      <c r="J23" s="43"/>
    </row>
    <row r="24" spans="2:10">
      <c r="B24" s="42"/>
      <c r="C24" s="28" t="s">
        <v>30</v>
      </c>
      <c r="D24" s="37">
        <f t="shared" ref="D24:I24" si="0">SUM(D25:D28)</f>
        <v>0</v>
      </c>
      <c r="E24" s="37">
        <f t="shared" si="0"/>
        <v>0</v>
      </c>
      <c r="F24" s="37">
        <f t="shared" si="0"/>
        <v>0</v>
      </c>
      <c r="G24" s="29">
        <f t="shared" si="0"/>
        <v>0</v>
      </c>
      <c r="H24" s="29">
        <f t="shared" si="0"/>
        <v>0</v>
      </c>
      <c r="I24" s="29">
        <f t="shared" si="0"/>
        <v>0</v>
      </c>
      <c r="J24" s="43"/>
    </row>
    <row r="25" spans="2:10">
      <c r="B25" s="42"/>
      <c r="C25" s="30" t="s">
        <v>8</v>
      </c>
      <c r="D25" s="38"/>
      <c r="E25" s="38"/>
      <c r="F25" s="38"/>
      <c r="G25" s="38"/>
      <c r="H25" s="38"/>
      <c r="I25" s="38"/>
      <c r="J25" s="43"/>
    </row>
    <row r="26" spans="2:10">
      <c r="B26" s="42"/>
      <c r="C26" s="31" t="s">
        <v>10</v>
      </c>
      <c r="D26" s="39"/>
      <c r="E26" s="39"/>
      <c r="F26" s="39"/>
      <c r="G26" s="39"/>
      <c r="H26" s="39"/>
      <c r="I26" s="39"/>
      <c r="J26" s="43"/>
    </row>
    <row r="27" spans="2:10">
      <c r="B27" s="42"/>
      <c r="C27" s="31" t="s">
        <v>11</v>
      </c>
      <c r="D27" s="39"/>
      <c r="E27" s="39"/>
      <c r="F27" s="39"/>
      <c r="G27" s="39"/>
      <c r="H27" s="39"/>
      <c r="I27" s="39"/>
      <c r="J27" s="43"/>
    </row>
    <row r="28" spans="2:10" ht="26.4">
      <c r="B28" s="42"/>
      <c r="C28" s="32" t="s">
        <v>37</v>
      </c>
      <c r="D28" s="55"/>
      <c r="E28" s="55"/>
      <c r="F28" s="55"/>
      <c r="G28" s="55"/>
      <c r="H28" s="55"/>
      <c r="I28" s="55"/>
      <c r="J28" s="43"/>
    </row>
    <row r="29" spans="2:10">
      <c r="B29" s="42"/>
      <c r="J29" s="43"/>
    </row>
    <row r="30" spans="2:10" ht="33.6">
      <c r="B30" s="42"/>
      <c r="C30" s="44" t="s">
        <v>35</v>
      </c>
      <c r="D30" s="34" t="s">
        <v>73</v>
      </c>
      <c r="E30" s="35" t="s">
        <v>31</v>
      </c>
      <c r="F30" s="35" t="s">
        <v>69</v>
      </c>
      <c r="G30" s="35" t="s">
        <v>70</v>
      </c>
      <c r="H30" s="35" t="s">
        <v>71</v>
      </c>
      <c r="I30" s="35" t="s">
        <v>75</v>
      </c>
      <c r="J30" s="43"/>
    </row>
    <row r="31" spans="2:10">
      <c r="B31" s="42"/>
      <c r="C31" s="33" t="s">
        <v>32</v>
      </c>
      <c r="D31" s="51">
        <f t="shared" ref="D31:I31" si="1">SUM(D32:D33)</f>
        <v>0</v>
      </c>
      <c r="E31" s="51">
        <f t="shared" si="1"/>
        <v>0</v>
      </c>
      <c r="F31" s="52">
        <f t="shared" si="1"/>
        <v>0</v>
      </c>
      <c r="G31" s="52">
        <f t="shared" si="1"/>
        <v>0</v>
      </c>
      <c r="H31" s="52">
        <f t="shared" si="1"/>
        <v>0</v>
      </c>
      <c r="I31" s="52">
        <f t="shared" si="1"/>
        <v>0</v>
      </c>
      <c r="J31" s="43"/>
    </row>
    <row r="32" spans="2:10">
      <c r="B32" s="42"/>
      <c r="C32" s="30" t="s">
        <v>33</v>
      </c>
      <c r="D32" s="53"/>
      <c r="E32" s="53"/>
      <c r="F32" s="53"/>
      <c r="G32" s="53"/>
      <c r="H32" s="53"/>
      <c r="I32" s="53"/>
      <c r="J32" s="43"/>
    </row>
    <row r="33" spans="2:10">
      <c r="B33" s="42"/>
      <c r="C33" s="48" t="s">
        <v>34</v>
      </c>
      <c r="D33" s="54"/>
      <c r="E33" s="54"/>
      <c r="F33" s="54"/>
      <c r="G33" s="54"/>
      <c r="H33" s="54"/>
      <c r="I33" s="54"/>
      <c r="J33" s="43"/>
    </row>
    <row r="34" spans="2:10">
      <c r="B34" s="42"/>
      <c r="C34" s="49" t="s">
        <v>36</v>
      </c>
      <c r="D34" s="50"/>
      <c r="E34" s="50"/>
      <c r="F34" s="50"/>
      <c r="G34" s="50"/>
      <c r="H34" s="50"/>
      <c r="I34" s="50"/>
      <c r="J34" s="43"/>
    </row>
    <row r="35" spans="2:10">
      <c r="B35" s="45"/>
      <c r="C35" s="46"/>
      <c r="D35" s="46"/>
      <c r="E35" s="46"/>
      <c r="F35" s="46"/>
      <c r="G35" s="46"/>
      <c r="H35" s="46"/>
      <c r="I35" s="46"/>
      <c r="J35" s="47"/>
    </row>
    <row r="36" spans="2:10" ht="4.5" customHeight="1"/>
  </sheetData>
  <mergeCells count="18">
    <mergeCell ref="D11:I11"/>
    <mergeCell ref="B3:J3"/>
    <mergeCell ref="D15:I15"/>
    <mergeCell ref="D14:I14"/>
    <mergeCell ref="D13:I13"/>
    <mergeCell ref="D10:I10"/>
    <mergeCell ref="D9:I9"/>
    <mergeCell ref="D7:I7"/>
    <mergeCell ref="D6:I6"/>
    <mergeCell ref="C5:I5"/>
    <mergeCell ref="D8:I8"/>
    <mergeCell ref="C16:I16"/>
    <mergeCell ref="D12:I12"/>
    <mergeCell ref="D21:I21"/>
    <mergeCell ref="D20:I20"/>
    <mergeCell ref="D19:I19"/>
    <mergeCell ref="D18:I18"/>
    <mergeCell ref="D17:I17"/>
  </mergeCells>
  <phoneticPr fontId="25" type="noConversion"/>
  <pageMargins left="0.7" right="0.7" top="0.75" bottom="0.75" header="0.3" footer="0.3"/>
  <pageSetup paperSize="9" orientation="portrait" r:id="rId1"/>
  <ignoredErrors>
    <ignoredError sqref="D31:I31"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ABF07-07A0-41BC-B6AB-2D5EC3E182B5}">
  <sheetPr>
    <tabColor theme="9" tint="0.79998168889431442"/>
  </sheetPr>
  <dimension ref="B2:L83"/>
  <sheetViews>
    <sheetView showGridLines="0" zoomScale="56" zoomScaleNormal="100" workbookViewId="0">
      <pane ySplit="5" topLeftCell="A6" activePane="bottomLeft" state="frozen"/>
      <selection pane="bottomLeft" activeCell="C9" sqref="C9"/>
    </sheetView>
  </sheetViews>
  <sheetFormatPr baseColWidth="10" defaultColWidth="11.44140625" defaultRowHeight="13.2"/>
  <cols>
    <col min="1" max="1" width="3.44140625" customWidth="1"/>
    <col min="2" max="2" width="65.44140625" customWidth="1"/>
    <col min="3" max="7" width="11.33203125" customWidth="1"/>
    <col min="8" max="8" width="0.77734375" customWidth="1"/>
    <col min="9" max="9" width="26" customWidth="1"/>
  </cols>
  <sheetData>
    <row r="2" spans="2:7" ht="31.05" customHeight="1">
      <c r="B2" s="139" t="s">
        <v>86</v>
      </c>
      <c r="C2" s="140"/>
      <c r="D2" s="140"/>
      <c r="E2" s="140"/>
      <c r="F2" s="140"/>
      <c r="G2" s="141"/>
    </row>
    <row r="3" spans="2:7" ht="59.55" customHeight="1">
      <c r="B3" s="142" t="s">
        <v>76</v>
      </c>
      <c r="C3" s="143"/>
      <c r="D3" s="143"/>
      <c r="E3" s="143"/>
      <c r="F3" s="143"/>
      <c r="G3" s="144"/>
    </row>
    <row r="4" spans="2:7" ht="15.9" customHeight="1">
      <c r="B4" s="60"/>
      <c r="C4" s="60"/>
      <c r="D4" s="61"/>
      <c r="E4" s="61"/>
      <c r="F4" s="61"/>
      <c r="G4" s="61"/>
    </row>
    <row r="5" spans="2:7">
      <c r="B5" s="59"/>
      <c r="C5" s="56">
        <v>2026</v>
      </c>
      <c r="D5" s="56">
        <v>2027</v>
      </c>
      <c r="E5" s="56">
        <v>2028</v>
      </c>
      <c r="F5" s="56">
        <v>2029</v>
      </c>
      <c r="G5" s="56">
        <v>2030</v>
      </c>
    </row>
    <row r="6" spans="2:7" ht="15.9" customHeight="1">
      <c r="B6" s="62" t="s">
        <v>25</v>
      </c>
      <c r="C6" s="57" cm="1">
        <f t="array" ref="C6">SUM(SAD!E25:E26*3.38*0.15)</f>
        <v>0</v>
      </c>
      <c r="D6" s="57" cm="1">
        <f t="array" ref="D6">SUM(SAD!F25:F26*3.38*0.15)</f>
        <v>0</v>
      </c>
      <c r="E6" s="57" cm="1">
        <f t="array" ref="E6">SUM(SAD!G25:G26*3.38*0.15)</f>
        <v>0</v>
      </c>
      <c r="F6" s="57" cm="1">
        <f t="array" ref="F6">SUM(SAD!H25:H26*3.38*0.15)</f>
        <v>0</v>
      </c>
      <c r="G6" s="57" cm="1">
        <f t="array" ref="G6">SUM(SAD!I25:I26*3.38*0.15)</f>
        <v>0</v>
      </c>
    </row>
    <row r="7" spans="2:7" ht="15.9" customHeight="1">
      <c r="B7" s="60"/>
      <c r="C7" s="60"/>
      <c r="D7" s="61"/>
      <c r="E7" s="61"/>
      <c r="F7" s="61"/>
      <c r="G7" s="61"/>
    </row>
    <row r="8" spans="2:7" ht="15.6" customHeight="1">
      <c r="B8" s="58" t="s">
        <v>20</v>
      </c>
      <c r="C8" s="56">
        <v>2026</v>
      </c>
      <c r="D8" s="56">
        <v>2027</v>
      </c>
      <c r="E8" s="56">
        <v>2028</v>
      </c>
      <c r="F8" s="56">
        <v>2029</v>
      </c>
      <c r="G8" s="56">
        <v>2030</v>
      </c>
    </row>
    <row r="9" spans="2:7">
      <c r="B9" s="62" t="s">
        <v>43</v>
      </c>
      <c r="C9" s="57">
        <f>SUM(C18,C32,C46,C60,C74)</f>
        <v>0</v>
      </c>
      <c r="D9" s="57">
        <f t="shared" ref="D9:G9" si="0">SUM(D18,D32,D46,D60,D74)</f>
        <v>0</v>
      </c>
      <c r="E9" s="57">
        <f t="shared" si="0"/>
        <v>0</v>
      </c>
      <c r="F9" s="57">
        <f t="shared" si="0"/>
        <v>0</v>
      </c>
      <c r="G9" s="57">
        <f t="shared" si="0"/>
        <v>0</v>
      </c>
    </row>
    <row r="10" spans="2:7">
      <c r="B10" s="62" t="s">
        <v>26</v>
      </c>
      <c r="C10" s="57">
        <f>IF(C9&gt;C6,C6,C9)</f>
        <v>0</v>
      </c>
      <c r="D10" s="57">
        <f>IF(D9&gt;D6,D6,D9)</f>
        <v>0</v>
      </c>
      <c r="E10" s="57">
        <f>IF(E9&gt;E6,E6,E9)</f>
        <v>0</v>
      </c>
      <c r="F10" s="57">
        <f>IF(F9&gt;F6,F6,F9)</f>
        <v>0</v>
      </c>
      <c r="G10" s="57">
        <f>IF(G9&gt;G6,G6,G9)</f>
        <v>0</v>
      </c>
    </row>
    <row r="11" spans="2:7">
      <c r="B11" s="81"/>
      <c r="C11" s="82"/>
      <c r="D11" s="82"/>
      <c r="E11" s="82"/>
      <c r="F11" s="82"/>
      <c r="G11" s="82"/>
    </row>
    <row r="12" spans="2:7">
      <c r="B12" s="81"/>
      <c r="C12" s="82"/>
      <c r="D12" s="82"/>
      <c r="E12" s="82"/>
      <c r="F12" s="82"/>
      <c r="G12" s="82"/>
    </row>
    <row r="13" spans="2:7" ht="13.8" thickBot="1"/>
    <row r="14" spans="2:7" ht="17.399999999999999">
      <c r="B14" s="74" t="s">
        <v>79</v>
      </c>
      <c r="C14" s="136" t="s">
        <v>57</v>
      </c>
      <c r="D14" s="137"/>
      <c r="E14" s="137"/>
      <c r="F14" s="137"/>
      <c r="G14" s="138"/>
    </row>
    <row r="15" spans="2:7" ht="15.6">
      <c r="B15" s="130" t="s">
        <v>53</v>
      </c>
      <c r="C15" s="131"/>
      <c r="D15" s="131"/>
      <c r="E15" s="131"/>
      <c r="F15" s="131"/>
      <c r="G15" s="132"/>
    </row>
    <row r="16" spans="2:7" ht="37.5" customHeight="1">
      <c r="B16" s="133"/>
      <c r="C16" s="134"/>
      <c r="D16" s="134"/>
      <c r="E16" s="134"/>
      <c r="F16" s="134"/>
      <c r="G16" s="135"/>
    </row>
    <row r="17" spans="2:12">
      <c r="B17" s="75" t="s">
        <v>21</v>
      </c>
      <c r="C17" s="127">
        <f>SUM(C18:G18)</f>
        <v>0</v>
      </c>
      <c r="D17" s="128"/>
      <c r="E17" s="128"/>
      <c r="F17" s="128"/>
      <c r="G17" s="129"/>
      <c r="H17" s="2"/>
      <c r="J17" s="2"/>
      <c r="K17" s="2"/>
      <c r="L17" s="2"/>
    </row>
    <row r="18" spans="2:12">
      <c r="B18" s="76" t="s">
        <v>44</v>
      </c>
      <c r="C18" s="65"/>
      <c r="D18" s="65"/>
      <c r="E18" s="65"/>
      <c r="F18" s="65"/>
      <c r="G18" s="77"/>
    </row>
    <row r="19" spans="2:12" ht="24.9" customHeight="1">
      <c r="B19" s="115" t="s">
        <v>50</v>
      </c>
      <c r="C19" s="116"/>
      <c r="D19" s="116"/>
      <c r="E19" s="116"/>
      <c r="F19" s="116"/>
      <c r="G19" s="117"/>
    </row>
    <row r="20" spans="2:12" ht="67.05" customHeight="1">
      <c r="B20" s="118"/>
      <c r="C20" s="119"/>
      <c r="D20" s="119"/>
      <c r="E20" s="119"/>
      <c r="F20" s="119"/>
      <c r="G20" s="120"/>
    </row>
    <row r="21" spans="2:12" ht="42.6" customHeight="1">
      <c r="B21" s="121" t="s">
        <v>46</v>
      </c>
      <c r="C21" s="122"/>
      <c r="D21" s="122"/>
      <c r="E21" s="122"/>
      <c r="F21" s="122"/>
      <c r="G21" s="123"/>
    </row>
    <row r="22" spans="2:12">
      <c r="B22" s="78" t="s">
        <v>56</v>
      </c>
      <c r="C22" s="67"/>
      <c r="D22" s="67"/>
      <c r="E22" s="67"/>
      <c r="F22" s="67"/>
      <c r="G22" s="79"/>
    </row>
    <row r="23" spans="2:12">
      <c r="B23" s="78" t="s">
        <v>48</v>
      </c>
      <c r="C23" s="67"/>
      <c r="D23" s="67"/>
      <c r="E23" s="67"/>
      <c r="F23" s="67"/>
      <c r="G23" s="79"/>
    </row>
    <row r="24" spans="2:12">
      <c r="B24" s="80" t="s">
        <v>49</v>
      </c>
      <c r="C24" s="67"/>
      <c r="D24" s="67"/>
      <c r="E24" s="67"/>
      <c r="F24" s="67"/>
      <c r="G24" s="79"/>
    </row>
    <row r="25" spans="2:12" s="2" customFormat="1" ht="46.5" customHeight="1">
      <c r="B25" s="121" t="s">
        <v>45</v>
      </c>
      <c r="C25" s="122"/>
      <c r="D25" s="122"/>
      <c r="E25" s="122"/>
      <c r="F25" s="122"/>
      <c r="G25" s="123"/>
    </row>
    <row r="26" spans="2:12" ht="25.05" customHeight="1" thickBot="1">
      <c r="B26" s="124"/>
      <c r="C26" s="125"/>
      <c r="D26" s="125"/>
      <c r="E26" s="125"/>
      <c r="F26" s="125"/>
      <c r="G26" s="126"/>
    </row>
    <row r="27" spans="2:12" ht="13.8" thickBot="1"/>
    <row r="28" spans="2:12" ht="17.399999999999999">
      <c r="B28" s="74" t="s">
        <v>80</v>
      </c>
      <c r="C28" s="136" t="s">
        <v>57</v>
      </c>
      <c r="D28" s="137"/>
      <c r="E28" s="137"/>
      <c r="F28" s="137"/>
      <c r="G28" s="138"/>
    </row>
    <row r="29" spans="2:12" ht="15.6">
      <c r="B29" s="130" t="s">
        <v>53</v>
      </c>
      <c r="C29" s="131"/>
      <c r="D29" s="131"/>
      <c r="E29" s="131"/>
      <c r="F29" s="131"/>
      <c r="G29" s="132"/>
    </row>
    <row r="30" spans="2:12" ht="27.45" customHeight="1">
      <c r="B30" s="133"/>
      <c r="C30" s="134"/>
      <c r="D30" s="134"/>
      <c r="E30" s="134"/>
      <c r="F30" s="134"/>
      <c r="G30" s="135"/>
    </row>
    <row r="31" spans="2:12">
      <c r="B31" s="75" t="s">
        <v>21</v>
      </c>
      <c r="C31" s="127">
        <f>SUM(C32:G32)</f>
        <v>0</v>
      </c>
      <c r="D31" s="128"/>
      <c r="E31" s="128"/>
      <c r="F31" s="128"/>
      <c r="G31" s="129"/>
      <c r="H31" s="2"/>
      <c r="I31" s="2"/>
      <c r="J31" s="2"/>
      <c r="K31" s="2"/>
      <c r="L31" s="2"/>
    </row>
    <row r="32" spans="2:12">
      <c r="B32" s="76" t="s">
        <v>44</v>
      </c>
      <c r="C32" s="65"/>
      <c r="D32" s="65"/>
      <c r="E32" s="65"/>
      <c r="F32" s="65"/>
      <c r="G32" s="77"/>
    </row>
    <row r="33" spans="2:12" ht="24.9" customHeight="1">
      <c r="B33" s="115" t="s">
        <v>50</v>
      </c>
      <c r="C33" s="116"/>
      <c r="D33" s="116"/>
      <c r="E33" s="116"/>
      <c r="F33" s="116"/>
      <c r="G33" s="117"/>
    </row>
    <row r="34" spans="2:12" ht="67.5" customHeight="1">
      <c r="B34" s="118"/>
      <c r="C34" s="119"/>
      <c r="D34" s="119"/>
      <c r="E34" s="119"/>
      <c r="F34" s="119"/>
      <c r="G34" s="120"/>
    </row>
    <row r="35" spans="2:12" ht="42.6" customHeight="1">
      <c r="B35" s="121" t="s">
        <v>46</v>
      </c>
      <c r="C35" s="122"/>
      <c r="D35" s="122"/>
      <c r="E35" s="122"/>
      <c r="F35" s="122"/>
      <c r="G35" s="123"/>
    </row>
    <row r="36" spans="2:12">
      <c r="B36" s="78" t="s">
        <v>56</v>
      </c>
      <c r="C36" s="67"/>
      <c r="D36" s="67"/>
      <c r="E36" s="67"/>
      <c r="F36" s="67"/>
      <c r="G36" s="79"/>
    </row>
    <row r="37" spans="2:12">
      <c r="B37" s="78" t="s">
        <v>48</v>
      </c>
      <c r="C37" s="67"/>
      <c r="D37" s="67"/>
      <c r="E37" s="67"/>
      <c r="F37" s="67"/>
      <c r="G37" s="79"/>
    </row>
    <row r="38" spans="2:12">
      <c r="B38" s="80" t="s">
        <v>49</v>
      </c>
      <c r="C38" s="67"/>
      <c r="D38" s="67"/>
      <c r="E38" s="67"/>
      <c r="F38" s="67"/>
      <c r="G38" s="79"/>
    </row>
    <row r="39" spans="2:12" s="2" customFormat="1" ht="46.5" customHeight="1">
      <c r="B39" s="121" t="s">
        <v>45</v>
      </c>
      <c r="C39" s="122"/>
      <c r="D39" s="122"/>
      <c r="E39" s="122"/>
      <c r="F39" s="122"/>
      <c r="G39" s="123"/>
    </row>
    <row r="40" spans="2:12" ht="26.55" customHeight="1" thickBot="1">
      <c r="B40" s="124"/>
      <c r="C40" s="125"/>
      <c r="D40" s="125"/>
      <c r="E40" s="125"/>
      <c r="F40" s="125"/>
      <c r="G40" s="126"/>
    </row>
    <row r="41" spans="2:12" ht="13.8" thickBot="1">
      <c r="B41" s="40"/>
      <c r="C41" s="40"/>
      <c r="D41" s="40"/>
      <c r="E41" s="40"/>
      <c r="F41" s="40"/>
      <c r="G41" s="40"/>
    </row>
    <row r="42" spans="2:12" ht="17.399999999999999">
      <c r="B42" s="74" t="s">
        <v>81</v>
      </c>
      <c r="C42" s="136" t="s">
        <v>57</v>
      </c>
      <c r="D42" s="137"/>
      <c r="E42" s="137"/>
      <c r="F42" s="137"/>
      <c r="G42" s="138"/>
    </row>
    <row r="43" spans="2:12" ht="15.6">
      <c r="B43" s="130" t="s">
        <v>53</v>
      </c>
      <c r="C43" s="131"/>
      <c r="D43" s="131"/>
      <c r="E43" s="131"/>
      <c r="F43" s="131"/>
      <c r="G43" s="132"/>
    </row>
    <row r="44" spans="2:12" ht="27.45" customHeight="1">
      <c r="B44" s="133"/>
      <c r="C44" s="134"/>
      <c r="D44" s="134"/>
      <c r="E44" s="134"/>
      <c r="F44" s="134"/>
      <c r="G44" s="135"/>
    </row>
    <row r="45" spans="2:12">
      <c r="B45" s="75" t="s">
        <v>21</v>
      </c>
      <c r="C45" s="127">
        <f>SUM(C46:G46)</f>
        <v>0</v>
      </c>
      <c r="D45" s="128"/>
      <c r="E45" s="128"/>
      <c r="F45" s="128"/>
      <c r="G45" s="129"/>
      <c r="H45" s="2"/>
      <c r="I45" s="2"/>
      <c r="J45" s="2"/>
      <c r="K45" s="2"/>
      <c r="L45" s="2"/>
    </row>
    <row r="46" spans="2:12">
      <c r="B46" s="76" t="s">
        <v>44</v>
      </c>
      <c r="C46" s="65"/>
      <c r="D46" s="65"/>
      <c r="E46" s="65"/>
      <c r="F46" s="65"/>
      <c r="G46" s="77"/>
    </row>
    <row r="47" spans="2:12" ht="24.9" customHeight="1">
      <c r="B47" s="115" t="s">
        <v>50</v>
      </c>
      <c r="C47" s="116"/>
      <c r="D47" s="116"/>
      <c r="E47" s="116"/>
      <c r="F47" s="116"/>
      <c r="G47" s="117"/>
    </row>
    <row r="48" spans="2:12" ht="112.5" customHeight="1">
      <c r="B48" s="118"/>
      <c r="C48" s="119"/>
      <c r="D48" s="119"/>
      <c r="E48" s="119"/>
      <c r="F48" s="119"/>
      <c r="G48" s="120"/>
    </row>
    <row r="49" spans="2:12" ht="42.6" customHeight="1">
      <c r="B49" s="121" t="s">
        <v>46</v>
      </c>
      <c r="C49" s="122"/>
      <c r="D49" s="122"/>
      <c r="E49" s="122"/>
      <c r="F49" s="122"/>
      <c r="G49" s="123"/>
    </row>
    <row r="50" spans="2:12">
      <c r="B50" s="78" t="s">
        <v>56</v>
      </c>
      <c r="C50" s="67"/>
      <c r="D50" s="67"/>
      <c r="E50" s="67"/>
      <c r="F50" s="67"/>
      <c r="G50" s="79"/>
    </row>
    <row r="51" spans="2:12">
      <c r="B51" s="78" t="s">
        <v>48</v>
      </c>
      <c r="C51" s="67"/>
      <c r="D51" s="67"/>
      <c r="E51" s="67"/>
      <c r="F51" s="67"/>
      <c r="G51" s="79"/>
    </row>
    <row r="52" spans="2:12">
      <c r="B52" s="80" t="s">
        <v>49</v>
      </c>
      <c r="C52" s="67"/>
      <c r="D52" s="67"/>
      <c r="E52" s="67"/>
      <c r="F52" s="67"/>
      <c r="G52" s="79"/>
    </row>
    <row r="53" spans="2:12" s="2" customFormat="1" ht="46.5" customHeight="1">
      <c r="B53" s="121" t="s">
        <v>45</v>
      </c>
      <c r="C53" s="122"/>
      <c r="D53" s="122"/>
      <c r="E53" s="122"/>
      <c r="F53" s="122"/>
      <c r="G53" s="123"/>
    </row>
    <row r="54" spans="2:12" ht="23.55" customHeight="1" thickBot="1">
      <c r="B54" s="124"/>
      <c r="C54" s="125"/>
      <c r="D54" s="125"/>
      <c r="E54" s="125"/>
      <c r="F54" s="125"/>
      <c r="G54" s="126"/>
    </row>
    <row r="55" spans="2:12" ht="13.8" thickBot="1"/>
    <row r="56" spans="2:12" ht="17.399999999999999">
      <c r="B56" s="74" t="s">
        <v>82</v>
      </c>
      <c r="C56" s="136" t="s">
        <v>57</v>
      </c>
      <c r="D56" s="137"/>
      <c r="E56" s="137"/>
      <c r="F56" s="137"/>
      <c r="G56" s="138"/>
    </row>
    <row r="57" spans="2:12" ht="15.6">
      <c r="B57" s="130" t="s">
        <v>53</v>
      </c>
      <c r="C57" s="131"/>
      <c r="D57" s="131"/>
      <c r="E57" s="131"/>
      <c r="F57" s="131"/>
      <c r="G57" s="132"/>
    </row>
    <row r="58" spans="2:12" ht="24.45" customHeight="1">
      <c r="B58" s="133"/>
      <c r="C58" s="134"/>
      <c r="D58" s="134"/>
      <c r="E58" s="134"/>
      <c r="F58" s="134"/>
      <c r="G58" s="135"/>
    </row>
    <row r="59" spans="2:12">
      <c r="B59" s="75" t="s">
        <v>21</v>
      </c>
      <c r="C59" s="127">
        <f>SUM(C60:G60)</f>
        <v>0</v>
      </c>
      <c r="D59" s="128"/>
      <c r="E59" s="128"/>
      <c r="F59" s="128"/>
      <c r="G59" s="129"/>
      <c r="H59" s="2"/>
      <c r="I59" s="2"/>
      <c r="J59" s="2"/>
      <c r="K59" s="2"/>
      <c r="L59" s="2"/>
    </row>
    <row r="60" spans="2:12">
      <c r="B60" s="76" t="s">
        <v>44</v>
      </c>
      <c r="C60" s="65"/>
      <c r="D60" s="65"/>
      <c r="E60" s="65"/>
      <c r="F60" s="65"/>
      <c r="G60" s="77"/>
    </row>
    <row r="61" spans="2:12" ht="24.9" customHeight="1">
      <c r="B61" s="115" t="s">
        <v>50</v>
      </c>
      <c r="C61" s="116"/>
      <c r="D61" s="116"/>
      <c r="E61" s="116"/>
      <c r="F61" s="116"/>
      <c r="G61" s="117"/>
    </row>
    <row r="62" spans="2:12" ht="67.95" customHeight="1">
      <c r="B62" s="118"/>
      <c r="C62" s="119"/>
      <c r="D62" s="119"/>
      <c r="E62" s="119"/>
      <c r="F62" s="119"/>
      <c r="G62" s="120"/>
    </row>
    <row r="63" spans="2:12" ht="42.6" customHeight="1">
      <c r="B63" s="121" t="s">
        <v>46</v>
      </c>
      <c r="C63" s="122"/>
      <c r="D63" s="122"/>
      <c r="E63" s="122"/>
      <c r="F63" s="122"/>
      <c r="G63" s="123"/>
    </row>
    <row r="64" spans="2:12">
      <c r="B64" s="78" t="s">
        <v>56</v>
      </c>
      <c r="C64" s="67"/>
      <c r="D64" s="67"/>
      <c r="E64" s="67"/>
      <c r="F64" s="67"/>
      <c r="G64" s="79"/>
    </row>
    <row r="65" spans="2:12">
      <c r="B65" s="78" t="s">
        <v>48</v>
      </c>
      <c r="C65" s="67"/>
      <c r="D65" s="67"/>
      <c r="E65" s="67"/>
      <c r="F65" s="67"/>
      <c r="G65" s="79"/>
    </row>
    <row r="66" spans="2:12">
      <c r="B66" s="80" t="s">
        <v>49</v>
      </c>
      <c r="C66" s="67"/>
      <c r="D66" s="67"/>
      <c r="E66" s="67"/>
      <c r="F66" s="67"/>
      <c r="G66" s="79"/>
    </row>
    <row r="67" spans="2:12" s="2" customFormat="1" ht="46.5" customHeight="1">
      <c r="B67" s="121" t="s">
        <v>45</v>
      </c>
      <c r="C67" s="122"/>
      <c r="D67" s="122"/>
      <c r="E67" s="122"/>
      <c r="F67" s="122"/>
      <c r="G67" s="123"/>
    </row>
    <row r="68" spans="2:12" ht="28.05" customHeight="1" thickBot="1">
      <c r="B68" s="124"/>
      <c r="C68" s="125"/>
      <c r="D68" s="125"/>
      <c r="E68" s="125"/>
      <c r="F68" s="125"/>
      <c r="G68" s="126"/>
    </row>
    <row r="69" spans="2:12" ht="13.8" thickBot="1"/>
    <row r="70" spans="2:12" ht="17.399999999999999">
      <c r="B70" s="74" t="s">
        <v>83</v>
      </c>
      <c r="C70" s="136" t="s">
        <v>57</v>
      </c>
      <c r="D70" s="137"/>
      <c r="E70" s="137"/>
      <c r="F70" s="137"/>
      <c r="G70" s="138"/>
    </row>
    <row r="71" spans="2:12" ht="15.6">
      <c r="B71" s="130" t="s">
        <v>53</v>
      </c>
      <c r="C71" s="131"/>
      <c r="D71" s="131"/>
      <c r="E71" s="131"/>
      <c r="F71" s="131"/>
      <c r="G71" s="132"/>
    </row>
    <row r="72" spans="2:12" ht="25.95" customHeight="1">
      <c r="B72" s="133"/>
      <c r="C72" s="134"/>
      <c r="D72" s="134"/>
      <c r="E72" s="134"/>
      <c r="F72" s="134"/>
      <c r="G72" s="135"/>
    </row>
    <row r="73" spans="2:12">
      <c r="B73" s="75" t="s">
        <v>21</v>
      </c>
      <c r="C73" s="127">
        <f>SUM(C74:G74)</f>
        <v>0</v>
      </c>
      <c r="D73" s="128"/>
      <c r="E73" s="128"/>
      <c r="F73" s="128"/>
      <c r="G73" s="129"/>
      <c r="H73" s="2"/>
      <c r="I73" s="2"/>
      <c r="J73" s="2"/>
      <c r="K73" s="2"/>
      <c r="L73" s="2"/>
    </row>
    <row r="74" spans="2:12">
      <c r="B74" s="76" t="s">
        <v>44</v>
      </c>
      <c r="C74" s="65"/>
      <c r="D74" s="65"/>
      <c r="E74" s="65"/>
      <c r="F74" s="65"/>
      <c r="G74" s="77"/>
    </row>
    <row r="75" spans="2:12" ht="24.9" customHeight="1">
      <c r="B75" s="115" t="s">
        <v>50</v>
      </c>
      <c r="C75" s="116"/>
      <c r="D75" s="116"/>
      <c r="E75" s="116"/>
      <c r="F75" s="116"/>
      <c r="G75" s="117"/>
    </row>
    <row r="76" spans="2:12" ht="60" customHeight="1">
      <c r="B76" s="118"/>
      <c r="C76" s="119"/>
      <c r="D76" s="119"/>
      <c r="E76" s="119"/>
      <c r="F76" s="119"/>
      <c r="G76" s="120"/>
    </row>
    <row r="77" spans="2:12" ht="42.6" customHeight="1">
      <c r="B77" s="121" t="s">
        <v>46</v>
      </c>
      <c r="C77" s="122"/>
      <c r="D77" s="122"/>
      <c r="E77" s="122"/>
      <c r="F77" s="122"/>
      <c r="G77" s="123"/>
    </row>
    <row r="78" spans="2:12">
      <c r="B78" s="78" t="s">
        <v>56</v>
      </c>
      <c r="C78" s="67"/>
      <c r="D78" s="67"/>
      <c r="E78" s="67"/>
      <c r="F78" s="67"/>
      <c r="G78" s="79"/>
    </row>
    <row r="79" spans="2:12">
      <c r="B79" s="78" t="s">
        <v>48</v>
      </c>
      <c r="C79" s="67"/>
      <c r="D79" s="67"/>
      <c r="E79" s="67"/>
      <c r="F79" s="67"/>
      <c r="G79" s="79"/>
    </row>
    <row r="80" spans="2:12">
      <c r="B80" s="80" t="s">
        <v>49</v>
      </c>
      <c r="C80" s="67"/>
      <c r="D80" s="67"/>
      <c r="E80" s="67"/>
      <c r="F80" s="67"/>
      <c r="G80" s="79"/>
    </row>
    <row r="81" spans="2:7" s="2" customFormat="1" ht="46.5" customHeight="1">
      <c r="B81" s="121" t="s">
        <v>45</v>
      </c>
      <c r="C81" s="122"/>
      <c r="D81" s="122"/>
      <c r="E81" s="122"/>
      <c r="F81" s="122"/>
      <c r="G81" s="123"/>
    </row>
    <row r="82" spans="2:7" ht="22.95" customHeight="1" thickBot="1">
      <c r="B82" s="124"/>
      <c r="C82" s="125"/>
      <c r="D82" s="125"/>
      <c r="E82" s="125"/>
      <c r="F82" s="125"/>
      <c r="G82" s="126"/>
    </row>
    <row r="83" spans="2:7" ht="4.5" customHeight="1"/>
  </sheetData>
  <mergeCells count="47">
    <mergeCell ref="C17:G17"/>
    <mergeCell ref="B2:G2"/>
    <mergeCell ref="B3:G3"/>
    <mergeCell ref="C14:G14"/>
    <mergeCell ref="B15:G15"/>
    <mergeCell ref="B16:G16"/>
    <mergeCell ref="B35:G35"/>
    <mergeCell ref="B19:G19"/>
    <mergeCell ref="B20:G20"/>
    <mergeCell ref="B21:G21"/>
    <mergeCell ref="B25:G25"/>
    <mergeCell ref="B26:G26"/>
    <mergeCell ref="C28:G28"/>
    <mergeCell ref="B29:G29"/>
    <mergeCell ref="B30:G30"/>
    <mergeCell ref="C31:G31"/>
    <mergeCell ref="B33:G33"/>
    <mergeCell ref="B34:G34"/>
    <mergeCell ref="C56:G56"/>
    <mergeCell ref="B39:G39"/>
    <mergeCell ref="B40:G40"/>
    <mergeCell ref="C42:G42"/>
    <mergeCell ref="B43:G43"/>
    <mergeCell ref="B44:G44"/>
    <mergeCell ref="C45:G45"/>
    <mergeCell ref="B47:G47"/>
    <mergeCell ref="B48:G48"/>
    <mergeCell ref="B49:G49"/>
    <mergeCell ref="B53:G53"/>
    <mergeCell ref="B54:G54"/>
    <mergeCell ref="C73:G73"/>
    <mergeCell ref="B57:G57"/>
    <mergeCell ref="B58:G58"/>
    <mergeCell ref="C59:G59"/>
    <mergeCell ref="B61:G61"/>
    <mergeCell ref="B62:G62"/>
    <mergeCell ref="B63:G63"/>
    <mergeCell ref="B67:G67"/>
    <mergeCell ref="B68:G68"/>
    <mergeCell ref="C70:G70"/>
    <mergeCell ref="B71:G71"/>
    <mergeCell ref="B72:G72"/>
    <mergeCell ref="B75:G75"/>
    <mergeCell ref="B76:G76"/>
    <mergeCell ref="B77:G77"/>
    <mergeCell ref="B81:G81"/>
    <mergeCell ref="B82:G82"/>
  </mergeCells>
  <pageMargins left="0.7" right="0.7" top="0.75" bottom="0.75" header="0.3" footer="0.3"/>
  <pageSetup paperSize="9" orientation="portrait" r:id="rId1"/>
  <ignoredErrors>
    <ignoredError sqref="C17"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DC372-8DAC-46B8-92D6-C637DE1D4FDA}">
  <sheetPr>
    <tabColor theme="9" tint="0.79998168889431442"/>
  </sheetPr>
  <dimension ref="B2:L78"/>
  <sheetViews>
    <sheetView showGridLines="0" zoomScale="63" zoomScaleNormal="95" workbookViewId="0">
      <pane ySplit="4" topLeftCell="A5" activePane="bottomLeft" state="frozen"/>
      <selection pane="bottomLeft" activeCell="C7" sqref="C7"/>
    </sheetView>
  </sheetViews>
  <sheetFormatPr baseColWidth="10" defaultColWidth="11.44140625" defaultRowHeight="13.2"/>
  <cols>
    <col min="1" max="1" width="3.44140625" customWidth="1"/>
    <col min="2" max="2" width="65.44140625" customWidth="1"/>
    <col min="3" max="7" width="11.33203125" customWidth="1"/>
    <col min="8" max="8" width="0.77734375" customWidth="1"/>
    <col min="9" max="9" width="26" customWidth="1"/>
  </cols>
  <sheetData>
    <row r="2" spans="2:12" ht="27" customHeight="1">
      <c r="B2" s="145" t="s">
        <v>87</v>
      </c>
      <c r="C2" s="146"/>
      <c r="D2" s="146"/>
      <c r="E2" s="146"/>
      <c r="F2" s="146"/>
      <c r="G2" s="147"/>
    </row>
    <row r="3" spans="2:12" ht="48" customHeight="1">
      <c r="B3" s="142" t="s">
        <v>77</v>
      </c>
      <c r="C3" s="143"/>
      <c r="D3" s="143"/>
      <c r="E3" s="143"/>
      <c r="F3" s="143"/>
      <c r="G3" s="144"/>
    </row>
    <row r="4" spans="2:12" ht="15.9" customHeight="1">
      <c r="B4" s="60"/>
      <c r="C4" s="60"/>
      <c r="D4" s="61"/>
      <c r="E4" s="61"/>
      <c r="F4" s="61"/>
      <c r="G4" s="61"/>
    </row>
    <row r="5" spans="2:12" ht="15.9" customHeight="1">
      <c r="B5" s="60"/>
      <c r="C5" s="60"/>
      <c r="D5" s="61"/>
      <c r="E5" s="61"/>
      <c r="F5" s="61"/>
      <c r="G5" s="61"/>
    </row>
    <row r="6" spans="2:12" ht="15.6" customHeight="1">
      <c r="B6" s="58" t="s">
        <v>20</v>
      </c>
      <c r="C6" s="56">
        <v>2026</v>
      </c>
      <c r="D6" s="56">
        <v>2027</v>
      </c>
      <c r="E6" s="56">
        <v>2028</v>
      </c>
      <c r="F6" s="56">
        <v>2029</v>
      </c>
      <c r="G6" s="56">
        <v>2030</v>
      </c>
    </row>
    <row r="7" spans="2:12">
      <c r="B7" s="62" t="s">
        <v>43</v>
      </c>
      <c r="C7" s="57">
        <f>SUM(C13,C27,C41,C55,C69)</f>
        <v>0</v>
      </c>
      <c r="D7" s="57">
        <f t="shared" ref="D7:G7" si="0">SUM(D13,D27,D41,D55,D69)</f>
        <v>0</v>
      </c>
      <c r="E7" s="57">
        <f t="shared" si="0"/>
        <v>0</v>
      </c>
      <c r="F7" s="57">
        <f t="shared" si="0"/>
        <v>0</v>
      </c>
      <c r="G7" s="57">
        <f t="shared" si="0"/>
        <v>0</v>
      </c>
    </row>
    <row r="8" spans="2:12" ht="13.8" thickBot="1"/>
    <row r="9" spans="2:12" ht="17.399999999999999">
      <c r="B9" s="74" t="s">
        <v>79</v>
      </c>
      <c r="C9" s="136" t="s">
        <v>57</v>
      </c>
      <c r="D9" s="137"/>
      <c r="E9" s="137"/>
      <c r="F9" s="137"/>
      <c r="G9" s="138"/>
    </row>
    <row r="10" spans="2:12" ht="15.6">
      <c r="B10" s="130" t="s">
        <v>53</v>
      </c>
      <c r="C10" s="131"/>
      <c r="D10" s="131"/>
      <c r="E10" s="131"/>
      <c r="F10" s="131"/>
      <c r="G10" s="132"/>
    </row>
    <row r="11" spans="2:12" ht="37.5" customHeight="1">
      <c r="B11" s="133"/>
      <c r="C11" s="134"/>
      <c r="D11" s="134"/>
      <c r="E11" s="134"/>
      <c r="F11" s="134"/>
      <c r="G11" s="135"/>
    </row>
    <row r="12" spans="2:12">
      <c r="B12" s="75" t="s">
        <v>21</v>
      </c>
      <c r="C12" s="127">
        <f>SUM(C13:G13)</f>
        <v>0</v>
      </c>
      <c r="D12" s="128"/>
      <c r="E12" s="128"/>
      <c r="F12" s="128"/>
      <c r="G12" s="129"/>
      <c r="H12" s="2"/>
      <c r="J12" s="2"/>
      <c r="K12" s="2"/>
      <c r="L12" s="2"/>
    </row>
    <row r="13" spans="2:12">
      <c r="B13" s="76" t="s">
        <v>44</v>
      </c>
      <c r="C13" s="65"/>
      <c r="D13" s="65"/>
      <c r="E13" s="65"/>
      <c r="F13" s="65"/>
      <c r="G13" s="77"/>
    </row>
    <row r="14" spans="2:12" ht="24.9" customHeight="1">
      <c r="B14" s="115" t="s">
        <v>50</v>
      </c>
      <c r="C14" s="116"/>
      <c r="D14" s="116"/>
      <c r="E14" s="116"/>
      <c r="F14" s="116"/>
      <c r="G14" s="117"/>
    </row>
    <row r="15" spans="2:12" ht="67.05" customHeight="1">
      <c r="B15" s="118"/>
      <c r="C15" s="119"/>
      <c r="D15" s="119"/>
      <c r="E15" s="119"/>
      <c r="F15" s="119"/>
      <c r="G15" s="120"/>
    </row>
    <row r="16" spans="2:12" ht="42.6" customHeight="1">
      <c r="B16" s="121" t="s">
        <v>46</v>
      </c>
      <c r="C16" s="122"/>
      <c r="D16" s="122"/>
      <c r="E16" s="122"/>
      <c r="F16" s="122"/>
      <c r="G16" s="123"/>
    </row>
    <row r="17" spans="2:12">
      <c r="B17" s="78" t="s">
        <v>56</v>
      </c>
      <c r="C17" s="67"/>
      <c r="D17" s="67"/>
      <c r="E17" s="67"/>
      <c r="F17" s="67"/>
      <c r="G17" s="79"/>
    </row>
    <row r="18" spans="2:12">
      <c r="B18" s="78" t="s">
        <v>48</v>
      </c>
      <c r="C18" s="67"/>
      <c r="D18" s="67"/>
      <c r="E18" s="67"/>
      <c r="F18" s="67"/>
      <c r="G18" s="79"/>
    </row>
    <row r="19" spans="2:12">
      <c r="B19" s="80" t="s">
        <v>49</v>
      </c>
      <c r="C19" s="67"/>
      <c r="D19" s="67"/>
      <c r="E19" s="67"/>
      <c r="F19" s="67"/>
      <c r="G19" s="79"/>
    </row>
    <row r="20" spans="2:12" s="2" customFormat="1" ht="46.5" customHeight="1">
      <c r="B20" s="121" t="s">
        <v>45</v>
      </c>
      <c r="C20" s="122"/>
      <c r="D20" s="122"/>
      <c r="E20" s="122"/>
      <c r="F20" s="122"/>
      <c r="G20" s="123"/>
    </row>
    <row r="21" spans="2:12" ht="25.05" customHeight="1" thickBot="1">
      <c r="B21" s="124"/>
      <c r="C21" s="125"/>
      <c r="D21" s="125"/>
      <c r="E21" s="125"/>
      <c r="F21" s="125"/>
      <c r="G21" s="126"/>
    </row>
    <row r="22" spans="2:12" ht="13.8" thickBot="1"/>
    <row r="23" spans="2:12" ht="17.399999999999999">
      <c r="B23" s="74" t="s">
        <v>80</v>
      </c>
      <c r="C23" s="136" t="s">
        <v>57</v>
      </c>
      <c r="D23" s="137"/>
      <c r="E23" s="137"/>
      <c r="F23" s="137"/>
      <c r="G23" s="138"/>
    </row>
    <row r="24" spans="2:12" ht="15.6">
      <c r="B24" s="130" t="s">
        <v>53</v>
      </c>
      <c r="C24" s="131"/>
      <c r="D24" s="131"/>
      <c r="E24" s="131"/>
      <c r="F24" s="131"/>
      <c r="G24" s="132"/>
    </row>
    <row r="25" spans="2:12" ht="27.45" customHeight="1">
      <c r="B25" s="133"/>
      <c r="C25" s="134"/>
      <c r="D25" s="134"/>
      <c r="E25" s="134"/>
      <c r="F25" s="134"/>
      <c r="G25" s="135"/>
    </row>
    <row r="26" spans="2:12">
      <c r="B26" s="75" t="s">
        <v>21</v>
      </c>
      <c r="C26" s="127">
        <f>SUM(C27:G27)</f>
        <v>0</v>
      </c>
      <c r="D26" s="128"/>
      <c r="E26" s="128"/>
      <c r="F26" s="128"/>
      <c r="G26" s="129"/>
      <c r="H26" s="2"/>
      <c r="I26" s="2"/>
      <c r="J26" s="2"/>
      <c r="K26" s="2"/>
      <c r="L26" s="2"/>
    </row>
    <row r="27" spans="2:12">
      <c r="B27" s="76" t="s">
        <v>44</v>
      </c>
      <c r="C27" s="65"/>
      <c r="D27" s="65"/>
      <c r="E27" s="65"/>
      <c r="F27" s="65"/>
      <c r="G27" s="77"/>
    </row>
    <row r="28" spans="2:12" ht="24.9" customHeight="1">
      <c r="B28" s="115" t="s">
        <v>50</v>
      </c>
      <c r="C28" s="116"/>
      <c r="D28" s="116"/>
      <c r="E28" s="116"/>
      <c r="F28" s="116"/>
      <c r="G28" s="117"/>
    </row>
    <row r="29" spans="2:12" ht="67.5" customHeight="1">
      <c r="B29" s="118"/>
      <c r="C29" s="119"/>
      <c r="D29" s="119"/>
      <c r="E29" s="119"/>
      <c r="F29" s="119"/>
      <c r="G29" s="120"/>
    </row>
    <row r="30" spans="2:12" ht="42.6" customHeight="1">
      <c r="B30" s="121" t="s">
        <v>46</v>
      </c>
      <c r="C30" s="122"/>
      <c r="D30" s="122"/>
      <c r="E30" s="122"/>
      <c r="F30" s="122"/>
      <c r="G30" s="123"/>
    </row>
    <row r="31" spans="2:12">
      <c r="B31" s="78" t="s">
        <v>56</v>
      </c>
      <c r="C31" s="67"/>
      <c r="D31" s="67"/>
      <c r="E31" s="67"/>
      <c r="F31" s="67"/>
      <c r="G31" s="79"/>
    </row>
    <row r="32" spans="2:12">
      <c r="B32" s="78" t="s">
        <v>48</v>
      </c>
      <c r="C32" s="67"/>
      <c r="D32" s="67"/>
      <c r="E32" s="67"/>
      <c r="F32" s="67"/>
      <c r="G32" s="79"/>
    </row>
    <row r="33" spans="2:12">
      <c r="B33" s="80" t="s">
        <v>49</v>
      </c>
      <c r="C33" s="67"/>
      <c r="D33" s="67"/>
      <c r="E33" s="67"/>
      <c r="F33" s="67"/>
      <c r="G33" s="79"/>
    </row>
    <row r="34" spans="2:12" s="2" customFormat="1" ht="46.5" customHeight="1">
      <c r="B34" s="121" t="s">
        <v>45</v>
      </c>
      <c r="C34" s="122"/>
      <c r="D34" s="122"/>
      <c r="E34" s="122"/>
      <c r="F34" s="122"/>
      <c r="G34" s="123"/>
    </row>
    <row r="35" spans="2:12" ht="26.55" customHeight="1" thickBot="1">
      <c r="B35" s="124"/>
      <c r="C35" s="125"/>
      <c r="D35" s="125"/>
      <c r="E35" s="125"/>
      <c r="F35" s="125"/>
      <c r="G35" s="126"/>
    </row>
    <row r="36" spans="2:12" ht="13.8" thickBot="1">
      <c r="B36" s="40"/>
      <c r="C36" s="40"/>
      <c r="D36" s="40"/>
      <c r="E36" s="40"/>
      <c r="F36" s="40"/>
      <c r="G36" s="40"/>
    </row>
    <row r="37" spans="2:12" ht="17.399999999999999">
      <c r="B37" s="74" t="s">
        <v>81</v>
      </c>
      <c r="C37" s="136" t="s">
        <v>57</v>
      </c>
      <c r="D37" s="137"/>
      <c r="E37" s="137"/>
      <c r="F37" s="137"/>
      <c r="G37" s="138"/>
    </row>
    <row r="38" spans="2:12" ht="15.6">
      <c r="B38" s="130" t="s">
        <v>53</v>
      </c>
      <c r="C38" s="131"/>
      <c r="D38" s="131"/>
      <c r="E38" s="131"/>
      <c r="F38" s="131"/>
      <c r="G38" s="132"/>
    </row>
    <row r="39" spans="2:12" ht="27.45" customHeight="1">
      <c r="B39" s="133"/>
      <c r="C39" s="134"/>
      <c r="D39" s="134"/>
      <c r="E39" s="134"/>
      <c r="F39" s="134"/>
      <c r="G39" s="135"/>
    </row>
    <row r="40" spans="2:12">
      <c r="B40" s="75" t="s">
        <v>21</v>
      </c>
      <c r="C40" s="127">
        <f>SUM(C41:G41)</f>
        <v>0</v>
      </c>
      <c r="D40" s="128"/>
      <c r="E40" s="128"/>
      <c r="F40" s="128"/>
      <c r="G40" s="129"/>
      <c r="H40" s="2"/>
      <c r="I40" s="2"/>
      <c r="J40" s="2"/>
      <c r="K40" s="2"/>
      <c r="L40" s="2"/>
    </row>
    <row r="41" spans="2:12">
      <c r="B41" s="76" t="s">
        <v>44</v>
      </c>
      <c r="C41" s="65"/>
      <c r="D41" s="65"/>
      <c r="E41" s="65"/>
      <c r="F41" s="65"/>
      <c r="G41" s="77"/>
    </row>
    <row r="42" spans="2:12" ht="24.9" customHeight="1">
      <c r="B42" s="115" t="s">
        <v>50</v>
      </c>
      <c r="C42" s="116"/>
      <c r="D42" s="116"/>
      <c r="E42" s="116"/>
      <c r="F42" s="116"/>
      <c r="G42" s="117"/>
    </row>
    <row r="43" spans="2:12" ht="112.5" customHeight="1">
      <c r="B43" s="118"/>
      <c r="C43" s="119"/>
      <c r="D43" s="119"/>
      <c r="E43" s="119"/>
      <c r="F43" s="119"/>
      <c r="G43" s="120"/>
    </row>
    <row r="44" spans="2:12" ht="42.6" customHeight="1">
      <c r="B44" s="121" t="s">
        <v>46</v>
      </c>
      <c r="C44" s="122"/>
      <c r="D44" s="122"/>
      <c r="E44" s="122"/>
      <c r="F44" s="122"/>
      <c r="G44" s="123"/>
    </row>
    <row r="45" spans="2:12">
      <c r="B45" s="78" t="s">
        <v>56</v>
      </c>
      <c r="C45" s="67"/>
      <c r="D45" s="67"/>
      <c r="E45" s="67"/>
      <c r="F45" s="67"/>
      <c r="G45" s="79"/>
    </row>
    <row r="46" spans="2:12">
      <c r="B46" s="78" t="s">
        <v>48</v>
      </c>
      <c r="C46" s="67"/>
      <c r="D46" s="67"/>
      <c r="E46" s="67"/>
      <c r="F46" s="67"/>
      <c r="G46" s="79"/>
    </row>
    <row r="47" spans="2:12">
      <c r="B47" s="80" t="s">
        <v>49</v>
      </c>
      <c r="C47" s="67"/>
      <c r="D47" s="67"/>
      <c r="E47" s="67"/>
      <c r="F47" s="67"/>
      <c r="G47" s="79"/>
    </row>
    <row r="48" spans="2:12" s="2" customFormat="1" ht="46.5" customHeight="1">
      <c r="B48" s="121" t="s">
        <v>45</v>
      </c>
      <c r="C48" s="122"/>
      <c r="D48" s="122"/>
      <c r="E48" s="122"/>
      <c r="F48" s="122"/>
      <c r="G48" s="123"/>
    </row>
    <row r="49" spans="2:12" ht="23.55" customHeight="1" thickBot="1">
      <c r="B49" s="124"/>
      <c r="C49" s="125"/>
      <c r="D49" s="125"/>
      <c r="E49" s="125"/>
      <c r="F49" s="125"/>
      <c r="G49" s="126"/>
    </row>
    <row r="50" spans="2:12" ht="13.8" thickBot="1"/>
    <row r="51" spans="2:12" ht="17.399999999999999">
      <c r="B51" s="74" t="s">
        <v>82</v>
      </c>
      <c r="C51" s="136" t="s">
        <v>57</v>
      </c>
      <c r="D51" s="137"/>
      <c r="E51" s="137"/>
      <c r="F51" s="137"/>
      <c r="G51" s="138"/>
    </row>
    <row r="52" spans="2:12" ht="15.6">
      <c r="B52" s="130" t="s">
        <v>53</v>
      </c>
      <c r="C52" s="131"/>
      <c r="D52" s="131"/>
      <c r="E52" s="131"/>
      <c r="F52" s="131"/>
      <c r="G52" s="132"/>
    </row>
    <row r="53" spans="2:12" ht="24.45" customHeight="1">
      <c r="B53" s="133"/>
      <c r="C53" s="134"/>
      <c r="D53" s="134"/>
      <c r="E53" s="134"/>
      <c r="F53" s="134"/>
      <c r="G53" s="135"/>
    </row>
    <row r="54" spans="2:12">
      <c r="B54" s="75" t="s">
        <v>21</v>
      </c>
      <c r="C54" s="127">
        <f>SUM(C55:G55)</f>
        <v>0</v>
      </c>
      <c r="D54" s="128"/>
      <c r="E54" s="128"/>
      <c r="F54" s="128"/>
      <c r="G54" s="129"/>
      <c r="H54" s="2"/>
      <c r="I54" s="2"/>
      <c r="J54" s="2"/>
      <c r="K54" s="2"/>
      <c r="L54" s="2"/>
    </row>
    <row r="55" spans="2:12">
      <c r="B55" s="76" t="s">
        <v>44</v>
      </c>
      <c r="C55" s="65"/>
      <c r="D55" s="65"/>
      <c r="E55" s="65"/>
      <c r="F55" s="65"/>
      <c r="G55" s="77"/>
    </row>
    <row r="56" spans="2:12" ht="24.9" customHeight="1">
      <c r="B56" s="115" t="s">
        <v>50</v>
      </c>
      <c r="C56" s="116"/>
      <c r="D56" s="116"/>
      <c r="E56" s="116"/>
      <c r="F56" s="116"/>
      <c r="G56" s="117"/>
    </row>
    <row r="57" spans="2:12" ht="67.95" customHeight="1">
      <c r="B57" s="118"/>
      <c r="C57" s="119"/>
      <c r="D57" s="119"/>
      <c r="E57" s="119"/>
      <c r="F57" s="119"/>
      <c r="G57" s="120"/>
    </row>
    <row r="58" spans="2:12" ht="42.6" customHeight="1">
      <c r="B58" s="121" t="s">
        <v>46</v>
      </c>
      <c r="C58" s="122"/>
      <c r="D58" s="122"/>
      <c r="E58" s="122"/>
      <c r="F58" s="122"/>
      <c r="G58" s="123"/>
    </row>
    <row r="59" spans="2:12">
      <c r="B59" s="78" t="s">
        <v>56</v>
      </c>
      <c r="C59" s="67"/>
      <c r="D59" s="67"/>
      <c r="E59" s="67"/>
      <c r="F59" s="67"/>
      <c r="G59" s="79"/>
    </row>
    <row r="60" spans="2:12">
      <c r="B60" s="78" t="s">
        <v>48</v>
      </c>
      <c r="C60" s="67"/>
      <c r="D60" s="67"/>
      <c r="E60" s="67"/>
      <c r="F60" s="67"/>
      <c r="G60" s="79"/>
    </row>
    <row r="61" spans="2:12">
      <c r="B61" s="80" t="s">
        <v>49</v>
      </c>
      <c r="C61" s="67"/>
      <c r="D61" s="67"/>
      <c r="E61" s="67"/>
      <c r="F61" s="67"/>
      <c r="G61" s="79"/>
    </row>
    <row r="62" spans="2:12" s="2" customFormat="1" ht="46.5" customHeight="1">
      <c r="B62" s="121" t="s">
        <v>45</v>
      </c>
      <c r="C62" s="122"/>
      <c r="D62" s="122"/>
      <c r="E62" s="122"/>
      <c r="F62" s="122"/>
      <c r="G62" s="123"/>
    </row>
    <row r="63" spans="2:12" ht="28.05" customHeight="1" thickBot="1">
      <c r="B63" s="124"/>
      <c r="C63" s="125"/>
      <c r="D63" s="125"/>
      <c r="E63" s="125"/>
      <c r="F63" s="125"/>
      <c r="G63" s="126"/>
    </row>
    <row r="64" spans="2:12" ht="13.8" thickBot="1"/>
    <row r="65" spans="2:12" ht="17.399999999999999">
      <c r="B65" s="74" t="s">
        <v>83</v>
      </c>
      <c r="C65" s="136" t="s">
        <v>57</v>
      </c>
      <c r="D65" s="137"/>
      <c r="E65" s="137"/>
      <c r="F65" s="137"/>
      <c r="G65" s="138"/>
    </row>
    <row r="66" spans="2:12" ht="15.6">
      <c r="B66" s="130" t="s">
        <v>53</v>
      </c>
      <c r="C66" s="131"/>
      <c r="D66" s="131"/>
      <c r="E66" s="131"/>
      <c r="F66" s="131"/>
      <c r="G66" s="132"/>
    </row>
    <row r="67" spans="2:12" ht="25.95" customHeight="1">
      <c r="B67" s="133"/>
      <c r="C67" s="134"/>
      <c r="D67" s="134"/>
      <c r="E67" s="134"/>
      <c r="F67" s="134"/>
      <c r="G67" s="135"/>
    </row>
    <row r="68" spans="2:12">
      <c r="B68" s="75" t="s">
        <v>21</v>
      </c>
      <c r="C68" s="127">
        <f>SUM(C69:G69)</f>
        <v>0</v>
      </c>
      <c r="D68" s="128"/>
      <c r="E68" s="128"/>
      <c r="F68" s="128"/>
      <c r="G68" s="129"/>
      <c r="H68" s="2"/>
      <c r="I68" s="2"/>
      <c r="J68" s="2"/>
      <c r="K68" s="2"/>
      <c r="L68" s="2"/>
    </row>
    <row r="69" spans="2:12">
      <c r="B69" s="76" t="s">
        <v>44</v>
      </c>
      <c r="C69" s="65"/>
      <c r="D69" s="65"/>
      <c r="E69" s="65"/>
      <c r="F69" s="65"/>
      <c r="G69" s="77"/>
    </row>
    <row r="70" spans="2:12" ht="24.9" customHeight="1">
      <c r="B70" s="115" t="s">
        <v>50</v>
      </c>
      <c r="C70" s="116"/>
      <c r="D70" s="116"/>
      <c r="E70" s="116"/>
      <c r="F70" s="116"/>
      <c r="G70" s="117"/>
    </row>
    <row r="71" spans="2:12" ht="60" customHeight="1">
      <c r="B71" s="118"/>
      <c r="C71" s="119"/>
      <c r="D71" s="119"/>
      <c r="E71" s="119"/>
      <c r="F71" s="119"/>
      <c r="G71" s="120"/>
    </row>
    <row r="72" spans="2:12" ht="42.6" customHeight="1">
      <c r="B72" s="121" t="s">
        <v>46</v>
      </c>
      <c r="C72" s="122"/>
      <c r="D72" s="122"/>
      <c r="E72" s="122"/>
      <c r="F72" s="122"/>
      <c r="G72" s="123"/>
    </row>
    <row r="73" spans="2:12">
      <c r="B73" s="78" t="s">
        <v>56</v>
      </c>
      <c r="C73" s="67"/>
      <c r="D73" s="67"/>
      <c r="E73" s="67"/>
      <c r="F73" s="67"/>
      <c r="G73" s="79"/>
    </row>
    <row r="74" spans="2:12">
      <c r="B74" s="78" t="s">
        <v>48</v>
      </c>
      <c r="C74" s="67"/>
      <c r="D74" s="67"/>
      <c r="E74" s="67"/>
      <c r="F74" s="67"/>
      <c r="G74" s="79"/>
    </row>
    <row r="75" spans="2:12">
      <c r="B75" s="80" t="s">
        <v>49</v>
      </c>
      <c r="C75" s="67"/>
      <c r="D75" s="67"/>
      <c r="E75" s="67"/>
      <c r="F75" s="67"/>
      <c r="G75" s="79"/>
    </row>
    <row r="76" spans="2:12" s="2" customFormat="1" ht="46.5" customHeight="1">
      <c r="B76" s="121" t="s">
        <v>45</v>
      </c>
      <c r="C76" s="122"/>
      <c r="D76" s="122"/>
      <c r="E76" s="122"/>
      <c r="F76" s="122"/>
      <c r="G76" s="123"/>
    </row>
    <row r="77" spans="2:12" ht="22.95" customHeight="1" thickBot="1">
      <c r="B77" s="124"/>
      <c r="C77" s="125"/>
      <c r="D77" s="125"/>
      <c r="E77" s="125"/>
      <c r="F77" s="125"/>
      <c r="G77" s="126"/>
    </row>
    <row r="78" spans="2:12" ht="4.5" customHeight="1"/>
  </sheetData>
  <mergeCells count="47">
    <mergeCell ref="C12:G12"/>
    <mergeCell ref="B2:G2"/>
    <mergeCell ref="B3:G3"/>
    <mergeCell ref="C9:G9"/>
    <mergeCell ref="B10:G10"/>
    <mergeCell ref="B11:G11"/>
    <mergeCell ref="B30:G30"/>
    <mergeCell ref="B14:G14"/>
    <mergeCell ref="B15:G15"/>
    <mergeCell ref="B16:G16"/>
    <mergeCell ref="B20:G20"/>
    <mergeCell ref="B21:G21"/>
    <mergeCell ref="C23:G23"/>
    <mergeCell ref="B24:G24"/>
    <mergeCell ref="B25:G25"/>
    <mergeCell ref="C26:G26"/>
    <mergeCell ref="B28:G28"/>
    <mergeCell ref="B29:G29"/>
    <mergeCell ref="C51:G51"/>
    <mergeCell ref="B34:G34"/>
    <mergeCell ref="B35:G35"/>
    <mergeCell ref="C37:G37"/>
    <mergeCell ref="B38:G38"/>
    <mergeCell ref="B39:G39"/>
    <mergeCell ref="C40:G40"/>
    <mergeCell ref="B42:G42"/>
    <mergeCell ref="B43:G43"/>
    <mergeCell ref="B44:G44"/>
    <mergeCell ref="B48:G48"/>
    <mergeCell ref="B49:G49"/>
    <mergeCell ref="C68:G68"/>
    <mergeCell ref="B52:G52"/>
    <mergeCell ref="B53:G53"/>
    <mergeCell ref="C54:G54"/>
    <mergeCell ref="B56:G56"/>
    <mergeCell ref="B57:G57"/>
    <mergeCell ref="B58:G58"/>
    <mergeCell ref="B62:G62"/>
    <mergeCell ref="B63:G63"/>
    <mergeCell ref="C65:G65"/>
    <mergeCell ref="B66:G66"/>
    <mergeCell ref="B67:G67"/>
    <mergeCell ref="B70:G70"/>
    <mergeCell ref="B71:G71"/>
    <mergeCell ref="B72:G72"/>
    <mergeCell ref="B76:G76"/>
    <mergeCell ref="B77:G77"/>
  </mergeCells>
  <pageMargins left="0.7" right="0.7" top="0.75" bottom="0.75" header="0.3" footer="0.3"/>
  <pageSetup paperSize="9" orientation="portrait" r:id="rId1"/>
  <ignoredErrors>
    <ignoredError sqref="C12" unlocked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4003E-C839-41FF-9973-EF7F4B5B0CE9}">
  <sheetPr>
    <tabColor theme="9" tint="0.79998168889431442"/>
  </sheetPr>
  <dimension ref="B2:L78"/>
  <sheetViews>
    <sheetView showGridLines="0" zoomScale="57" zoomScaleNormal="100" workbookViewId="0">
      <pane ySplit="4" topLeftCell="A5" activePane="bottomLeft" state="frozen"/>
      <selection pane="bottomLeft" activeCell="C7" sqref="C7"/>
    </sheetView>
  </sheetViews>
  <sheetFormatPr baseColWidth="10" defaultColWidth="11.44140625" defaultRowHeight="13.2"/>
  <cols>
    <col min="1" max="1" width="3.44140625" customWidth="1"/>
    <col min="2" max="2" width="65.44140625" customWidth="1"/>
    <col min="3" max="7" width="11.33203125" customWidth="1"/>
    <col min="8" max="8" width="0.77734375" customWidth="1"/>
    <col min="9" max="9" width="26" customWidth="1"/>
  </cols>
  <sheetData>
    <row r="2" spans="2:12" ht="27" customHeight="1">
      <c r="B2" s="145" t="s">
        <v>38</v>
      </c>
      <c r="C2" s="146"/>
      <c r="D2" s="146"/>
      <c r="E2" s="146"/>
      <c r="F2" s="146"/>
      <c r="G2" s="147"/>
    </row>
    <row r="3" spans="2:12" ht="39.450000000000003" customHeight="1">
      <c r="B3" s="142" t="s">
        <v>78</v>
      </c>
      <c r="C3" s="143"/>
      <c r="D3" s="143"/>
      <c r="E3" s="143"/>
      <c r="F3" s="143"/>
      <c r="G3" s="144"/>
    </row>
    <row r="4" spans="2:12" ht="15.9" customHeight="1">
      <c r="B4" s="60"/>
      <c r="C4" s="60"/>
      <c r="D4" s="61"/>
      <c r="E4" s="61"/>
      <c r="F4" s="61"/>
      <c r="G4" s="61"/>
    </row>
    <row r="5" spans="2:12" ht="15.9" customHeight="1">
      <c r="B5" s="60"/>
      <c r="C5" s="60"/>
      <c r="D5" s="61"/>
      <c r="E5" s="61"/>
      <c r="F5" s="61"/>
      <c r="G5" s="61"/>
    </row>
    <row r="6" spans="2:12" ht="15.6" customHeight="1">
      <c r="B6" s="58" t="s">
        <v>20</v>
      </c>
      <c r="C6" s="56">
        <v>2026</v>
      </c>
      <c r="D6" s="56">
        <v>2027</v>
      </c>
      <c r="E6" s="56">
        <v>2028</v>
      </c>
      <c r="F6" s="56">
        <v>2029</v>
      </c>
      <c r="G6" s="56">
        <v>2030</v>
      </c>
    </row>
    <row r="7" spans="2:12">
      <c r="B7" s="62" t="s">
        <v>43</v>
      </c>
      <c r="C7" s="57">
        <f>SUM(C13,C27,C41,C55,C69)</f>
        <v>0</v>
      </c>
      <c r="D7" s="57">
        <f t="shared" ref="D7:G7" si="0">SUM(D13,D27,D41,D55,D69)</f>
        <v>0</v>
      </c>
      <c r="E7" s="57">
        <f t="shared" si="0"/>
        <v>0</v>
      </c>
      <c r="F7" s="57">
        <f t="shared" si="0"/>
        <v>0</v>
      </c>
      <c r="G7" s="57">
        <f t="shared" si="0"/>
        <v>0</v>
      </c>
    </row>
    <row r="8" spans="2:12" ht="13.8" thickBot="1">
      <c r="B8" s="81"/>
      <c r="C8" s="82"/>
      <c r="D8" s="82"/>
      <c r="E8" s="82"/>
      <c r="F8" s="82"/>
      <c r="G8" s="82"/>
    </row>
    <row r="9" spans="2:12" ht="17.399999999999999">
      <c r="B9" s="74" t="s">
        <v>79</v>
      </c>
      <c r="C9" s="136" t="s">
        <v>57</v>
      </c>
      <c r="D9" s="137"/>
      <c r="E9" s="137"/>
      <c r="F9" s="137"/>
      <c r="G9" s="138"/>
    </row>
    <row r="10" spans="2:12" ht="15.6">
      <c r="B10" s="130" t="s">
        <v>53</v>
      </c>
      <c r="C10" s="131"/>
      <c r="D10" s="131"/>
      <c r="E10" s="131"/>
      <c r="F10" s="131"/>
      <c r="G10" s="132"/>
    </row>
    <row r="11" spans="2:12" ht="37.5" customHeight="1">
      <c r="B11" s="133"/>
      <c r="C11" s="134"/>
      <c r="D11" s="134"/>
      <c r="E11" s="134"/>
      <c r="F11" s="134"/>
      <c r="G11" s="135"/>
    </row>
    <row r="12" spans="2:12">
      <c r="B12" s="75" t="s">
        <v>21</v>
      </c>
      <c r="C12" s="127">
        <f>SUM(C13:G13)</f>
        <v>0</v>
      </c>
      <c r="D12" s="128"/>
      <c r="E12" s="128"/>
      <c r="F12" s="128"/>
      <c r="G12" s="129"/>
      <c r="H12" s="2"/>
      <c r="J12" s="2"/>
      <c r="K12" s="2"/>
      <c r="L12" s="2"/>
    </row>
    <row r="13" spans="2:12">
      <c r="B13" s="76" t="s">
        <v>44</v>
      </c>
      <c r="C13" s="65"/>
      <c r="D13" s="65"/>
      <c r="E13" s="65"/>
      <c r="F13" s="65"/>
      <c r="G13" s="77"/>
    </row>
    <row r="14" spans="2:12" ht="24.9" customHeight="1">
      <c r="B14" s="115" t="s">
        <v>50</v>
      </c>
      <c r="C14" s="116"/>
      <c r="D14" s="116"/>
      <c r="E14" s="116"/>
      <c r="F14" s="116"/>
      <c r="G14" s="117"/>
    </row>
    <row r="15" spans="2:12" ht="67.05" customHeight="1">
      <c r="B15" s="118"/>
      <c r="C15" s="119"/>
      <c r="D15" s="119"/>
      <c r="E15" s="119"/>
      <c r="F15" s="119"/>
      <c r="G15" s="120"/>
    </row>
    <row r="16" spans="2:12" ht="42.6" customHeight="1">
      <c r="B16" s="121" t="s">
        <v>46</v>
      </c>
      <c r="C16" s="122"/>
      <c r="D16" s="122"/>
      <c r="E16" s="122"/>
      <c r="F16" s="122"/>
      <c r="G16" s="123"/>
    </row>
    <row r="17" spans="2:12">
      <c r="B17" s="78" t="s">
        <v>56</v>
      </c>
      <c r="C17" s="67"/>
      <c r="D17" s="67"/>
      <c r="E17" s="67"/>
      <c r="F17" s="67"/>
      <c r="G17" s="79"/>
    </row>
    <row r="18" spans="2:12">
      <c r="B18" s="78" t="s">
        <v>48</v>
      </c>
      <c r="C18" s="67"/>
      <c r="D18" s="67"/>
      <c r="E18" s="67"/>
      <c r="F18" s="67"/>
      <c r="G18" s="79"/>
    </row>
    <row r="19" spans="2:12">
      <c r="B19" s="80" t="s">
        <v>49</v>
      </c>
      <c r="C19" s="67"/>
      <c r="D19" s="67"/>
      <c r="E19" s="67"/>
      <c r="F19" s="67"/>
      <c r="G19" s="79"/>
    </row>
    <row r="20" spans="2:12" s="2" customFormat="1" ht="46.5" customHeight="1">
      <c r="B20" s="121" t="s">
        <v>45</v>
      </c>
      <c r="C20" s="122"/>
      <c r="D20" s="122"/>
      <c r="E20" s="122"/>
      <c r="F20" s="122"/>
      <c r="G20" s="123"/>
    </row>
    <row r="21" spans="2:12" ht="25.05" customHeight="1" thickBot="1">
      <c r="B21" s="124"/>
      <c r="C21" s="125"/>
      <c r="D21" s="125"/>
      <c r="E21" s="125"/>
      <c r="F21" s="125"/>
      <c r="G21" s="126"/>
    </row>
    <row r="22" spans="2:12" ht="13.8" thickBot="1"/>
    <row r="23" spans="2:12" ht="17.399999999999999">
      <c r="B23" s="74" t="s">
        <v>80</v>
      </c>
      <c r="C23" s="136" t="s">
        <v>57</v>
      </c>
      <c r="D23" s="137"/>
      <c r="E23" s="137"/>
      <c r="F23" s="137"/>
      <c r="G23" s="138"/>
    </row>
    <row r="24" spans="2:12" ht="15.6">
      <c r="B24" s="130" t="s">
        <v>53</v>
      </c>
      <c r="C24" s="131"/>
      <c r="D24" s="131"/>
      <c r="E24" s="131"/>
      <c r="F24" s="131"/>
      <c r="G24" s="132"/>
    </row>
    <row r="25" spans="2:12" ht="27.45" customHeight="1">
      <c r="B25" s="133"/>
      <c r="C25" s="134"/>
      <c r="D25" s="134"/>
      <c r="E25" s="134"/>
      <c r="F25" s="134"/>
      <c r="G25" s="135"/>
    </row>
    <row r="26" spans="2:12">
      <c r="B26" s="75" t="s">
        <v>21</v>
      </c>
      <c r="C26" s="127">
        <f>SUM(C27:G27)</f>
        <v>0</v>
      </c>
      <c r="D26" s="128"/>
      <c r="E26" s="128"/>
      <c r="F26" s="128"/>
      <c r="G26" s="129"/>
      <c r="H26" s="2"/>
      <c r="I26" s="2"/>
      <c r="J26" s="2"/>
      <c r="K26" s="2"/>
      <c r="L26" s="2"/>
    </row>
    <row r="27" spans="2:12">
      <c r="B27" s="76" t="s">
        <v>44</v>
      </c>
      <c r="C27" s="65"/>
      <c r="D27" s="65"/>
      <c r="E27" s="65"/>
      <c r="F27" s="65"/>
      <c r="G27" s="77"/>
    </row>
    <row r="28" spans="2:12" ht="24.9" customHeight="1">
      <c r="B28" s="115" t="s">
        <v>50</v>
      </c>
      <c r="C28" s="116"/>
      <c r="D28" s="116"/>
      <c r="E28" s="116"/>
      <c r="F28" s="116"/>
      <c r="G28" s="117"/>
    </row>
    <row r="29" spans="2:12" ht="67.5" customHeight="1">
      <c r="B29" s="118"/>
      <c r="C29" s="119"/>
      <c r="D29" s="119"/>
      <c r="E29" s="119"/>
      <c r="F29" s="119"/>
      <c r="G29" s="120"/>
    </row>
    <row r="30" spans="2:12" ht="42.6" customHeight="1">
      <c r="B30" s="121" t="s">
        <v>46</v>
      </c>
      <c r="C30" s="122"/>
      <c r="D30" s="122"/>
      <c r="E30" s="122"/>
      <c r="F30" s="122"/>
      <c r="G30" s="123"/>
    </row>
    <row r="31" spans="2:12">
      <c r="B31" s="78" t="s">
        <v>56</v>
      </c>
      <c r="C31" s="67"/>
      <c r="D31" s="67"/>
      <c r="E31" s="67"/>
      <c r="F31" s="67"/>
      <c r="G31" s="79"/>
    </row>
    <row r="32" spans="2:12">
      <c r="B32" s="78" t="s">
        <v>48</v>
      </c>
      <c r="C32" s="67"/>
      <c r="D32" s="67"/>
      <c r="E32" s="67"/>
      <c r="F32" s="67"/>
      <c r="G32" s="79"/>
    </row>
    <row r="33" spans="2:12">
      <c r="B33" s="80" t="s">
        <v>49</v>
      </c>
      <c r="C33" s="67"/>
      <c r="D33" s="67"/>
      <c r="E33" s="67"/>
      <c r="F33" s="67"/>
      <c r="G33" s="79"/>
    </row>
    <row r="34" spans="2:12" s="2" customFormat="1" ht="46.5" customHeight="1">
      <c r="B34" s="121" t="s">
        <v>45</v>
      </c>
      <c r="C34" s="122"/>
      <c r="D34" s="122"/>
      <c r="E34" s="122"/>
      <c r="F34" s="122"/>
      <c r="G34" s="123"/>
    </row>
    <row r="35" spans="2:12" ht="26.55" customHeight="1" thickBot="1">
      <c r="B35" s="124"/>
      <c r="C35" s="125"/>
      <c r="D35" s="125"/>
      <c r="E35" s="125"/>
      <c r="F35" s="125"/>
      <c r="G35" s="126"/>
    </row>
    <row r="36" spans="2:12" ht="13.8" thickBot="1">
      <c r="B36" s="40"/>
      <c r="C36" s="40"/>
      <c r="D36" s="40"/>
      <c r="E36" s="40"/>
      <c r="F36" s="40"/>
      <c r="G36" s="40"/>
    </row>
    <row r="37" spans="2:12" ht="17.399999999999999">
      <c r="B37" s="74" t="s">
        <v>81</v>
      </c>
      <c r="C37" s="136" t="s">
        <v>57</v>
      </c>
      <c r="D37" s="137"/>
      <c r="E37" s="137"/>
      <c r="F37" s="137"/>
      <c r="G37" s="138"/>
    </row>
    <row r="38" spans="2:12" ht="15.6">
      <c r="B38" s="130" t="s">
        <v>53</v>
      </c>
      <c r="C38" s="131"/>
      <c r="D38" s="131"/>
      <c r="E38" s="131"/>
      <c r="F38" s="131"/>
      <c r="G38" s="132"/>
    </row>
    <row r="39" spans="2:12" ht="27.45" customHeight="1">
      <c r="B39" s="133"/>
      <c r="C39" s="134"/>
      <c r="D39" s="134"/>
      <c r="E39" s="134"/>
      <c r="F39" s="134"/>
      <c r="G39" s="135"/>
    </row>
    <row r="40" spans="2:12">
      <c r="B40" s="75" t="s">
        <v>21</v>
      </c>
      <c r="C40" s="127">
        <f>SUM(C41:G41)</f>
        <v>0</v>
      </c>
      <c r="D40" s="128"/>
      <c r="E40" s="128"/>
      <c r="F40" s="128"/>
      <c r="G40" s="129"/>
      <c r="H40" s="2"/>
      <c r="I40" s="2"/>
      <c r="J40" s="2"/>
      <c r="K40" s="2"/>
      <c r="L40" s="2"/>
    </row>
    <row r="41" spans="2:12">
      <c r="B41" s="76" t="s">
        <v>44</v>
      </c>
      <c r="C41" s="65"/>
      <c r="D41" s="65"/>
      <c r="E41" s="65"/>
      <c r="F41" s="65"/>
      <c r="G41" s="77"/>
    </row>
    <row r="42" spans="2:12" ht="24.9" customHeight="1">
      <c r="B42" s="115" t="s">
        <v>50</v>
      </c>
      <c r="C42" s="116"/>
      <c r="D42" s="116"/>
      <c r="E42" s="116"/>
      <c r="F42" s="116"/>
      <c r="G42" s="117"/>
    </row>
    <row r="43" spans="2:12" ht="112.5" customHeight="1">
      <c r="B43" s="118"/>
      <c r="C43" s="119"/>
      <c r="D43" s="119"/>
      <c r="E43" s="119"/>
      <c r="F43" s="119"/>
      <c r="G43" s="120"/>
    </row>
    <row r="44" spans="2:12" ht="42.6" customHeight="1">
      <c r="B44" s="121" t="s">
        <v>46</v>
      </c>
      <c r="C44" s="122"/>
      <c r="D44" s="122"/>
      <c r="E44" s="122"/>
      <c r="F44" s="122"/>
      <c r="G44" s="123"/>
    </row>
    <row r="45" spans="2:12">
      <c r="B45" s="78" t="s">
        <v>56</v>
      </c>
      <c r="C45" s="67"/>
      <c r="D45" s="67"/>
      <c r="E45" s="67"/>
      <c r="F45" s="67"/>
      <c r="G45" s="79"/>
    </row>
    <row r="46" spans="2:12">
      <c r="B46" s="78" t="s">
        <v>48</v>
      </c>
      <c r="C46" s="67"/>
      <c r="D46" s="67"/>
      <c r="E46" s="67"/>
      <c r="F46" s="67"/>
      <c r="G46" s="79"/>
    </row>
    <row r="47" spans="2:12">
      <c r="B47" s="80" t="s">
        <v>49</v>
      </c>
      <c r="C47" s="67"/>
      <c r="D47" s="67"/>
      <c r="E47" s="67"/>
      <c r="F47" s="67"/>
      <c r="G47" s="79"/>
    </row>
    <row r="48" spans="2:12" s="2" customFormat="1" ht="46.5" customHeight="1">
      <c r="B48" s="121" t="s">
        <v>45</v>
      </c>
      <c r="C48" s="122"/>
      <c r="D48" s="122"/>
      <c r="E48" s="122"/>
      <c r="F48" s="122"/>
      <c r="G48" s="123"/>
    </row>
    <row r="49" spans="2:12" ht="23.55" customHeight="1" thickBot="1">
      <c r="B49" s="124"/>
      <c r="C49" s="125"/>
      <c r="D49" s="125"/>
      <c r="E49" s="125"/>
      <c r="F49" s="125"/>
      <c r="G49" s="126"/>
    </row>
    <row r="50" spans="2:12" ht="13.8" thickBot="1"/>
    <row r="51" spans="2:12" ht="17.399999999999999">
      <c r="B51" s="74" t="s">
        <v>82</v>
      </c>
      <c r="C51" s="136" t="s">
        <v>57</v>
      </c>
      <c r="D51" s="137"/>
      <c r="E51" s="137"/>
      <c r="F51" s="137"/>
      <c r="G51" s="138"/>
    </row>
    <row r="52" spans="2:12" ht="15.6">
      <c r="B52" s="130" t="s">
        <v>53</v>
      </c>
      <c r="C52" s="131"/>
      <c r="D52" s="131"/>
      <c r="E52" s="131"/>
      <c r="F52" s="131"/>
      <c r="G52" s="132"/>
    </row>
    <row r="53" spans="2:12" ht="24.45" customHeight="1">
      <c r="B53" s="133"/>
      <c r="C53" s="134"/>
      <c r="D53" s="134"/>
      <c r="E53" s="134"/>
      <c r="F53" s="134"/>
      <c r="G53" s="135"/>
    </row>
    <row r="54" spans="2:12">
      <c r="B54" s="75" t="s">
        <v>21</v>
      </c>
      <c r="C54" s="127">
        <f>SUM(C55:G55)</f>
        <v>0</v>
      </c>
      <c r="D54" s="128"/>
      <c r="E54" s="128"/>
      <c r="F54" s="128"/>
      <c r="G54" s="129"/>
      <c r="H54" s="2"/>
      <c r="I54" s="2"/>
      <c r="J54" s="2"/>
      <c r="K54" s="2"/>
      <c r="L54" s="2"/>
    </row>
    <row r="55" spans="2:12">
      <c r="B55" s="76" t="s">
        <v>44</v>
      </c>
      <c r="C55" s="65"/>
      <c r="D55" s="65"/>
      <c r="E55" s="65"/>
      <c r="F55" s="65"/>
      <c r="G55" s="77"/>
    </row>
    <row r="56" spans="2:12" ht="24.9" customHeight="1">
      <c r="B56" s="115" t="s">
        <v>50</v>
      </c>
      <c r="C56" s="116"/>
      <c r="D56" s="116"/>
      <c r="E56" s="116"/>
      <c r="F56" s="116"/>
      <c r="G56" s="117"/>
    </row>
    <row r="57" spans="2:12" ht="67.95" customHeight="1">
      <c r="B57" s="118"/>
      <c r="C57" s="119"/>
      <c r="D57" s="119"/>
      <c r="E57" s="119"/>
      <c r="F57" s="119"/>
      <c r="G57" s="120"/>
    </row>
    <row r="58" spans="2:12" ht="42.6" customHeight="1">
      <c r="B58" s="121" t="s">
        <v>46</v>
      </c>
      <c r="C58" s="122"/>
      <c r="D58" s="122"/>
      <c r="E58" s="122"/>
      <c r="F58" s="122"/>
      <c r="G58" s="123"/>
    </row>
    <row r="59" spans="2:12">
      <c r="B59" s="78" t="s">
        <v>56</v>
      </c>
      <c r="C59" s="67"/>
      <c r="D59" s="67"/>
      <c r="E59" s="67"/>
      <c r="F59" s="67"/>
      <c r="G59" s="79"/>
    </row>
    <row r="60" spans="2:12">
      <c r="B60" s="78" t="s">
        <v>48</v>
      </c>
      <c r="C60" s="67"/>
      <c r="D60" s="67"/>
      <c r="E60" s="67"/>
      <c r="F60" s="67"/>
      <c r="G60" s="79"/>
    </row>
    <row r="61" spans="2:12">
      <c r="B61" s="80" t="s">
        <v>49</v>
      </c>
      <c r="C61" s="67"/>
      <c r="D61" s="67"/>
      <c r="E61" s="67"/>
      <c r="F61" s="67"/>
      <c r="G61" s="79"/>
    </row>
    <row r="62" spans="2:12" s="2" customFormat="1" ht="46.5" customHeight="1">
      <c r="B62" s="121" t="s">
        <v>45</v>
      </c>
      <c r="C62" s="122"/>
      <c r="D62" s="122"/>
      <c r="E62" s="122"/>
      <c r="F62" s="122"/>
      <c r="G62" s="123"/>
    </row>
    <row r="63" spans="2:12" ht="28.05" customHeight="1" thickBot="1">
      <c r="B63" s="124"/>
      <c r="C63" s="125"/>
      <c r="D63" s="125"/>
      <c r="E63" s="125"/>
      <c r="F63" s="125"/>
      <c r="G63" s="126"/>
    </row>
    <row r="64" spans="2:12" ht="13.8" thickBot="1"/>
    <row r="65" spans="2:12" ht="17.399999999999999">
      <c r="B65" s="74" t="s">
        <v>83</v>
      </c>
      <c r="C65" s="136" t="s">
        <v>57</v>
      </c>
      <c r="D65" s="137"/>
      <c r="E65" s="137"/>
      <c r="F65" s="137"/>
      <c r="G65" s="138"/>
    </row>
    <row r="66" spans="2:12" ht="15.6">
      <c r="B66" s="130" t="s">
        <v>53</v>
      </c>
      <c r="C66" s="131"/>
      <c r="D66" s="131"/>
      <c r="E66" s="131"/>
      <c r="F66" s="131"/>
      <c r="G66" s="132"/>
    </row>
    <row r="67" spans="2:12" ht="25.95" customHeight="1">
      <c r="B67" s="133"/>
      <c r="C67" s="134"/>
      <c r="D67" s="134"/>
      <c r="E67" s="134"/>
      <c r="F67" s="134"/>
      <c r="G67" s="135"/>
    </row>
    <row r="68" spans="2:12">
      <c r="B68" s="75" t="s">
        <v>21</v>
      </c>
      <c r="C68" s="127">
        <f>SUM(C69:G69)</f>
        <v>0</v>
      </c>
      <c r="D68" s="128"/>
      <c r="E68" s="128"/>
      <c r="F68" s="128"/>
      <c r="G68" s="129"/>
      <c r="H68" s="2"/>
      <c r="I68" s="2"/>
      <c r="J68" s="2"/>
      <c r="K68" s="2"/>
      <c r="L68" s="2"/>
    </row>
    <row r="69" spans="2:12">
      <c r="B69" s="76" t="s">
        <v>44</v>
      </c>
      <c r="C69" s="65"/>
      <c r="D69" s="65"/>
      <c r="E69" s="65"/>
      <c r="F69" s="65"/>
      <c r="G69" s="77"/>
    </row>
    <row r="70" spans="2:12" ht="24.9" customHeight="1">
      <c r="B70" s="115" t="s">
        <v>50</v>
      </c>
      <c r="C70" s="116"/>
      <c r="D70" s="116"/>
      <c r="E70" s="116"/>
      <c r="F70" s="116"/>
      <c r="G70" s="117"/>
    </row>
    <row r="71" spans="2:12" ht="60" customHeight="1">
      <c r="B71" s="118"/>
      <c r="C71" s="119"/>
      <c r="D71" s="119"/>
      <c r="E71" s="119"/>
      <c r="F71" s="119"/>
      <c r="G71" s="120"/>
    </row>
    <row r="72" spans="2:12" ht="42.6" customHeight="1">
      <c r="B72" s="121" t="s">
        <v>46</v>
      </c>
      <c r="C72" s="122"/>
      <c r="D72" s="122"/>
      <c r="E72" s="122"/>
      <c r="F72" s="122"/>
      <c r="G72" s="123"/>
    </row>
    <row r="73" spans="2:12">
      <c r="B73" s="78" t="s">
        <v>56</v>
      </c>
      <c r="C73" s="67"/>
      <c r="D73" s="67"/>
      <c r="E73" s="67"/>
      <c r="F73" s="67"/>
      <c r="G73" s="79"/>
    </row>
    <row r="74" spans="2:12">
      <c r="B74" s="78" t="s">
        <v>48</v>
      </c>
      <c r="C74" s="67"/>
      <c r="D74" s="67"/>
      <c r="E74" s="67"/>
      <c r="F74" s="67"/>
      <c r="G74" s="79"/>
    </row>
    <row r="75" spans="2:12">
      <c r="B75" s="80" t="s">
        <v>49</v>
      </c>
      <c r="C75" s="67"/>
      <c r="D75" s="67"/>
      <c r="E75" s="67"/>
      <c r="F75" s="67"/>
      <c r="G75" s="79"/>
    </row>
    <row r="76" spans="2:12" s="2" customFormat="1" ht="46.5" customHeight="1">
      <c r="B76" s="121" t="s">
        <v>45</v>
      </c>
      <c r="C76" s="122"/>
      <c r="D76" s="122"/>
      <c r="E76" s="122"/>
      <c r="F76" s="122"/>
      <c r="G76" s="123"/>
    </row>
    <row r="77" spans="2:12" ht="22.95" customHeight="1" thickBot="1">
      <c r="B77" s="124"/>
      <c r="C77" s="125"/>
      <c r="D77" s="125"/>
      <c r="E77" s="125"/>
      <c r="F77" s="125"/>
      <c r="G77" s="126"/>
    </row>
    <row r="78" spans="2:12" ht="4.5" customHeight="1"/>
  </sheetData>
  <mergeCells count="47">
    <mergeCell ref="B56:G56"/>
    <mergeCell ref="B57:G57"/>
    <mergeCell ref="B58:G58"/>
    <mergeCell ref="B62:G62"/>
    <mergeCell ref="B49:G49"/>
    <mergeCell ref="B52:G52"/>
    <mergeCell ref="B53:G53"/>
    <mergeCell ref="C51:G51"/>
    <mergeCell ref="C54:G54"/>
    <mergeCell ref="B63:G63"/>
    <mergeCell ref="B43:G43"/>
    <mergeCell ref="B2:G2"/>
    <mergeCell ref="B3:G3"/>
    <mergeCell ref="C12:G12"/>
    <mergeCell ref="C23:G23"/>
    <mergeCell ref="C37:G37"/>
    <mergeCell ref="B14:G14"/>
    <mergeCell ref="B15:G15"/>
    <mergeCell ref="B16:G16"/>
    <mergeCell ref="B20:G20"/>
    <mergeCell ref="C9:G9"/>
    <mergeCell ref="B10:G10"/>
    <mergeCell ref="B11:G11"/>
    <mergeCell ref="B44:G44"/>
    <mergeCell ref="B48:G48"/>
    <mergeCell ref="B21:G21"/>
    <mergeCell ref="B42:G42"/>
    <mergeCell ref="B24:G24"/>
    <mergeCell ref="B25:G25"/>
    <mergeCell ref="C26:G26"/>
    <mergeCell ref="B28:G28"/>
    <mergeCell ref="B29:G29"/>
    <mergeCell ref="B30:G30"/>
    <mergeCell ref="B34:G34"/>
    <mergeCell ref="B35:G35"/>
    <mergeCell ref="B38:G38"/>
    <mergeCell ref="B39:G39"/>
    <mergeCell ref="C40:G40"/>
    <mergeCell ref="B71:G71"/>
    <mergeCell ref="B72:G72"/>
    <mergeCell ref="B76:G76"/>
    <mergeCell ref="B77:G77"/>
    <mergeCell ref="C65:G65"/>
    <mergeCell ref="B66:G66"/>
    <mergeCell ref="B67:G67"/>
    <mergeCell ref="C68:G68"/>
    <mergeCell ref="B70:G70"/>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EBE193-8CCE-42CF-B88E-4F9DB0A71F6D}">
  <sheetPr>
    <tabColor theme="9" tint="0.79998168889431442"/>
  </sheetPr>
  <dimension ref="B2:O100"/>
  <sheetViews>
    <sheetView showGridLines="0" tabSelected="1" zoomScale="56" zoomScaleNormal="46" workbookViewId="0">
      <pane ySplit="5" topLeftCell="A29" activePane="bottomLeft" state="frozen"/>
      <selection pane="bottomLeft" activeCell="I20" sqref="I20"/>
    </sheetView>
  </sheetViews>
  <sheetFormatPr baseColWidth="10" defaultColWidth="11.44140625" defaultRowHeight="13.2"/>
  <cols>
    <col min="1" max="1" width="3.44140625" customWidth="1"/>
    <col min="2" max="2" width="65.44140625" customWidth="1"/>
    <col min="3" max="7" width="11.33203125" customWidth="1"/>
    <col min="8" max="8" width="0.5546875" customWidth="1"/>
    <col min="9" max="9" width="26" customWidth="1"/>
    <col min="10" max="10" width="65.44140625" customWidth="1"/>
    <col min="11" max="11" width="11.21875" customWidth="1"/>
    <col min="12" max="12" width="11.44140625" customWidth="1"/>
    <col min="13" max="15" width="11.21875" customWidth="1"/>
  </cols>
  <sheetData>
    <row r="2" spans="2:15" ht="44.55" customHeight="1">
      <c r="B2" s="159" t="s">
        <v>88</v>
      </c>
      <c r="C2" s="131"/>
      <c r="D2" s="131"/>
      <c r="E2" s="131"/>
      <c r="F2" s="131"/>
      <c r="G2" s="160"/>
    </row>
    <row r="3" spans="2:15" ht="73.95" customHeight="1">
      <c r="B3" s="156" t="s">
        <v>85</v>
      </c>
      <c r="C3" s="157"/>
      <c r="D3" s="157"/>
      <c r="E3" s="157"/>
      <c r="F3" s="157"/>
      <c r="G3" s="158"/>
    </row>
    <row r="4" spans="2:15" ht="15.9" customHeight="1">
      <c r="B4" s="60"/>
      <c r="C4" s="60"/>
      <c r="D4" s="61"/>
      <c r="E4" s="61"/>
      <c r="F4" s="61"/>
      <c r="G4" s="61"/>
    </row>
    <row r="5" spans="2:15">
      <c r="B5" s="59"/>
      <c r="C5" s="56">
        <v>2026</v>
      </c>
      <c r="D5" s="56">
        <v>2027</v>
      </c>
      <c r="E5" s="56">
        <v>2028</v>
      </c>
      <c r="F5" s="56">
        <v>2029</v>
      </c>
      <c r="G5" s="56">
        <v>2030</v>
      </c>
    </row>
    <row r="6" spans="2:15" ht="15.9" customHeight="1">
      <c r="B6" s="62" t="s">
        <v>25</v>
      </c>
      <c r="C6" s="57">
        <f>SUM(SAD!E25:E26)*3.38*0.15</f>
        <v>0</v>
      </c>
      <c r="D6" s="57">
        <f>SUM(SAD!F25:F26)*3.38*0.15</f>
        <v>0</v>
      </c>
      <c r="E6" s="57">
        <f>SUM(SAD!G25:G26)*3.38*0.15</f>
        <v>0</v>
      </c>
      <c r="F6" s="57">
        <f>SUM(SAD!H25:H26)*3.38*0.15</f>
        <v>0</v>
      </c>
      <c r="G6" s="57">
        <f>SUM(SAD!I25:I26)*3.38*0.15</f>
        <v>0</v>
      </c>
    </row>
    <row r="7" spans="2:15" ht="15.9" customHeight="1">
      <c r="B7" s="60"/>
      <c r="C7" s="60"/>
      <c r="D7" s="61"/>
      <c r="E7" s="61"/>
      <c r="F7" s="61"/>
      <c r="G7" s="61"/>
    </row>
    <row r="8" spans="2:15" ht="15.6" customHeight="1">
      <c r="B8" s="58" t="s">
        <v>20</v>
      </c>
      <c r="C8" s="56">
        <v>2026</v>
      </c>
      <c r="D8" s="56">
        <v>2027</v>
      </c>
      <c r="E8" s="56">
        <v>2028</v>
      </c>
      <c r="F8" s="56">
        <v>2029</v>
      </c>
      <c r="G8" s="56">
        <v>2030</v>
      </c>
    </row>
    <row r="9" spans="2:15">
      <c r="B9" s="62" t="s">
        <v>43</v>
      </c>
      <c r="C9" s="57">
        <f>SUM(C18,C33,C48,C63,C92)</f>
        <v>0</v>
      </c>
      <c r="D9" s="57">
        <f t="shared" ref="D9:G9" si="0">SUM(D18,D33,D48,D63,D92)</f>
        <v>0</v>
      </c>
      <c r="E9" s="57">
        <f t="shared" si="0"/>
        <v>0</v>
      </c>
      <c r="F9" s="57">
        <f t="shared" si="0"/>
        <v>0</v>
      </c>
      <c r="G9" s="57">
        <f t="shared" si="0"/>
        <v>0</v>
      </c>
    </row>
    <row r="10" spans="2:15">
      <c r="B10" s="62" t="s">
        <v>26</v>
      </c>
      <c r="C10" s="57">
        <f>IF(C9&gt;C6,C6,C9)</f>
        <v>0</v>
      </c>
      <c r="D10" s="57">
        <f>IF(D9&gt;D6,D6,D9)</f>
        <v>0</v>
      </c>
      <c r="E10" s="57">
        <f>IF(E9&gt;E6,E6,E9)</f>
        <v>0</v>
      </c>
      <c r="F10" s="57">
        <f>IF(F9&gt;F6,F6,F9)</f>
        <v>0</v>
      </c>
      <c r="G10" s="57">
        <f>IF(G9&gt;G6,G6,G9)</f>
        <v>0</v>
      </c>
    </row>
    <row r="11" spans="2:15">
      <c r="B11" s="81"/>
      <c r="C11" s="82"/>
      <c r="D11" s="82"/>
      <c r="E11" s="82"/>
      <c r="F11" s="82"/>
      <c r="G11" s="82"/>
    </row>
    <row r="12" spans="2:15" ht="17.399999999999999">
      <c r="B12" s="81"/>
      <c r="C12" s="82"/>
      <c r="D12" s="82"/>
      <c r="E12" s="82"/>
      <c r="F12" s="82"/>
      <c r="G12" s="82"/>
      <c r="J12" s="152" t="s">
        <v>58</v>
      </c>
      <c r="K12" s="152"/>
      <c r="L12" s="152"/>
      <c r="M12" s="152"/>
      <c r="N12" s="152"/>
      <c r="O12" s="152"/>
    </row>
    <row r="13" spans="2:15" ht="13.8" thickBot="1"/>
    <row r="14" spans="2:15" ht="18" customHeight="1">
      <c r="B14" s="74" t="s">
        <v>79</v>
      </c>
      <c r="C14" s="136" t="s">
        <v>57</v>
      </c>
      <c r="D14" s="137"/>
      <c r="E14" s="137"/>
      <c r="F14" s="137"/>
      <c r="G14" s="138"/>
      <c r="J14" s="74" t="s">
        <v>65</v>
      </c>
      <c r="K14" s="136" t="s">
        <v>66</v>
      </c>
      <c r="L14" s="137"/>
      <c r="M14" s="137"/>
      <c r="N14" s="137"/>
      <c r="O14" s="138"/>
    </row>
    <row r="15" spans="2:15" ht="15.6">
      <c r="B15" s="130" t="s">
        <v>53</v>
      </c>
      <c r="C15" s="131"/>
      <c r="D15" s="131"/>
      <c r="E15" s="131"/>
      <c r="F15" s="131"/>
      <c r="G15" s="132"/>
      <c r="J15" s="130" t="s">
        <v>53</v>
      </c>
      <c r="K15" s="131"/>
      <c r="L15" s="131"/>
      <c r="M15" s="131"/>
      <c r="N15" s="131"/>
      <c r="O15" s="132"/>
    </row>
    <row r="16" spans="2:15" ht="37.950000000000003" customHeight="1">
      <c r="B16" s="133"/>
      <c r="C16" s="134"/>
      <c r="D16" s="134"/>
      <c r="E16" s="134"/>
      <c r="F16" s="134"/>
      <c r="G16" s="135"/>
      <c r="J16" s="153" t="s">
        <v>59</v>
      </c>
      <c r="K16" s="154"/>
      <c r="L16" s="154"/>
      <c r="M16" s="154"/>
      <c r="N16" s="154"/>
      <c r="O16" s="155"/>
    </row>
    <row r="17" spans="2:15">
      <c r="B17" s="75" t="s">
        <v>21</v>
      </c>
      <c r="C17" s="127">
        <f>SUM(C18:G18)</f>
        <v>0</v>
      </c>
      <c r="D17" s="128"/>
      <c r="E17" s="128"/>
      <c r="F17" s="128"/>
      <c r="G17" s="129"/>
      <c r="H17" s="2"/>
      <c r="I17" s="2"/>
      <c r="J17" s="75" t="s">
        <v>21</v>
      </c>
      <c r="K17" s="127">
        <f>SUM(K18:O18)</f>
        <v>46171.845928034309</v>
      </c>
      <c r="L17" s="128"/>
      <c r="M17" s="128"/>
      <c r="N17" s="128"/>
      <c r="O17" s="129"/>
    </row>
    <row r="18" spans="2:15">
      <c r="B18" s="76" t="s">
        <v>44</v>
      </c>
      <c r="C18" s="65"/>
      <c r="D18" s="65"/>
      <c r="E18" s="65"/>
      <c r="F18" s="65"/>
      <c r="G18" s="77"/>
      <c r="J18" s="76" t="s">
        <v>44</v>
      </c>
      <c r="K18" s="65">
        <f>12*4*7*(17+3*0.35)+12*4*2*(20+5*0.35)</f>
        <v>8152.8</v>
      </c>
      <c r="L18" s="65">
        <f>12*4*7.5*(17*1.012+3*0.35)+12*4*2*(20*1.012+5*0.35)</f>
        <v>8682.48</v>
      </c>
      <c r="M18" s="65">
        <f>12*4*8*(17*1.012*1.012+3*0.35)+12*4*2*(20*1.012*1.012+5*0.35)</f>
        <v>9223.168512000002</v>
      </c>
      <c r="N18" s="65">
        <f>12*4*8.5*(17*1.012*1.012*1.012+3*0.35)+12*4*2*(20*1.012*1.012*1.012+5*0.35)</f>
        <v>9775.057095168002</v>
      </c>
      <c r="O18" s="77">
        <f>12*4*9*(17*1.012*1.012*1.012*1.012+3*0.35)+12*4*2*(20*1.012*1.012*1.012*1.012+5*0.35)</f>
        <v>10338.340320866304</v>
      </c>
    </row>
    <row r="19" spans="2:15" ht="24.9" customHeight="1">
      <c r="B19" s="115" t="s">
        <v>50</v>
      </c>
      <c r="C19" s="116"/>
      <c r="D19" s="116"/>
      <c r="E19" s="116"/>
      <c r="F19" s="116"/>
      <c r="G19" s="117"/>
      <c r="J19" s="115" t="s">
        <v>60</v>
      </c>
      <c r="K19" s="148"/>
      <c r="L19" s="148"/>
      <c r="M19" s="148"/>
      <c r="N19" s="148"/>
      <c r="O19" s="149"/>
    </row>
    <row r="20" spans="2:15" ht="100.05" customHeight="1">
      <c r="B20" s="118"/>
      <c r="C20" s="119"/>
      <c r="D20" s="119"/>
      <c r="E20" s="119"/>
      <c r="F20" s="119"/>
      <c r="G20" s="120"/>
      <c r="J20" s="118" t="s">
        <v>61</v>
      </c>
      <c r="K20" s="119"/>
      <c r="L20" s="119"/>
      <c r="M20" s="119"/>
      <c r="N20" s="119"/>
      <c r="O20" s="120"/>
    </row>
    <row r="21" spans="2:15" ht="42.6" customHeight="1">
      <c r="B21" s="121" t="s">
        <v>46</v>
      </c>
      <c r="C21" s="122"/>
      <c r="D21" s="122"/>
      <c r="E21" s="122"/>
      <c r="F21" s="122"/>
      <c r="G21" s="123"/>
      <c r="J21" s="115" t="s">
        <v>62</v>
      </c>
      <c r="K21" s="148"/>
      <c r="L21" s="148"/>
      <c r="M21" s="148"/>
      <c r="N21" s="148"/>
      <c r="O21" s="149"/>
    </row>
    <row r="22" spans="2:15">
      <c r="B22" s="78" t="s">
        <v>56</v>
      </c>
      <c r="C22" s="67"/>
      <c r="D22" s="67"/>
      <c r="E22" s="67"/>
      <c r="F22" s="67"/>
      <c r="G22" s="79"/>
      <c r="J22" s="78" t="s">
        <v>63</v>
      </c>
      <c r="K22" s="67">
        <f>12*4*7+12*4*2</f>
        <v>432</v>
      </c>
      <c r="L22" s="67">
        <f>12*4*7.5+12*4*2</f>
        <v>456</v>
      </c>
      <c r="M22" s="67">
        <f>12*4*8+12*4*2</f>
        <v>480</v>
      </c>
      <c r="N22" s="67">
        <f>12*4*8.5+12*4*2</f>
        <v>504</v>
      </c>
      <c r="O22" s="79">
        <f>12*4*9+12*4*2</f>
        <v>528</v>
      </c>
    </row>
    <row r="23" spans="2:15">
      <c r="B23" s="78" t="s">
        <v>48</v>
      </c>
      <c r="C23" s="67"/>
      <c r="D23" s="67"/>
      <c r="E23" s="67"/>
      <c r="F23" s="67"/>
      <c r="G23" s="79"/>
      <c r="J23" s="78" t="s">
        <v>48</v>
      </c>
      <c r="K23" s="67"/>
      <c r="L23" s="67"/>
      <c r="M23" s="67"/>
      <c r="N23" s="67"/>
      <c r="O23" s="79"/>
    </row>
    <row r="24" spans="2:15" ht="13.05" customHeight="1">
      <c r="B24" s="80" t="s">
        <v>49</v>
      </c>
      <c r="C24" s="67"/>
      <c r="D24" s="67"/>
      <c r="E24" s="67"/>
      <c r="F24" s="67"/>
      <c r="G24" s="79"/>
      <c r="J24" s="80" t="s">
        <v>64</v>
      </c>
      <c r="K24" s="67"/>
      <c r="L24" s="67"/>
      <c r="M24" s="67"/>
      <c r="N24" s="67"/>
      <c r="O24" s="79"/>
    </row>
    <row r="25" spans="2:15" s="2" customFormat="1" ht="46.5" customHeight="1">
      <c r="B25" s="121" t="s">
        <v>45</v>
      </c>
      <c r="C25" s="122"/>
      <c r="D25" s="122"/>
      <c r="E25" s="122"/>
      <c r="F25" s="122"/>
      <c r="G25" s="123"/>
      <c r="J25" s="121" t="s">
        <v>45</v>
      </c>
      <c r="K25" s="150"/>
      <c r="L25" s="150"/>
      <c r="M25" s="150"/>
      <c r="N25" s="150"/>
      <c r="O25" s="151"/>
    </row>
    <row r="26" spans="2:15" ht="31.95" customHeight="1" thickBot="1">
      <c r="B26" s="124"/>
      <c r="C26" s="125"/>
      <c r="D26" s="125"/>
      <c r="E26" s="125"/>
      <c r="F26" s="125"/>
      <c r="G26" s="126"/>
      <c r="J26" s="124" t="s">
        <v>72</v>
      </c>
      <c r="K26" s="125"/>
      <c r="L26" s="125"/>
      <c r="M26" s="125"/>
      <c r="N26" s="125"/>
      <c r="O26" s="126"/>
    </row>
    <row r="28" spans="2:15" ht="13.8" thickBot="1">
      <c r="B28" s="46"/>
      <c r="G28" s="46"/>
    </row>
    <row r="29" spans="2:15" ht="17.399999999999999">
      <c r="B29" s="74" t="s">
        <v>80</v>
      </c>
      <c r="C29" s="136" t="s">
        <v>57</v>
      </c>
      <c r="D29" s="137"/>
      <c r="E29" s="137"/>
      <c r="F29" s="137"/>
      <c r="G29" s="138"/>
    </row>
    <row r="30" spans="2:15" ht="15.6">
      <c r="B30" s="130" t="s">
        <v>53</v>
      </c>
      <c r="C30" s="131"/>
      <c r="D30" s="131"/>
      <c r="E30" s="131"/>
      <c r="F30" s="131"/>
      <c r="G30" s="132"/>
    </row>
    <row r="31" spans="2:15" ht="29.55" customHeight="1">
      <c r="B31" s="133"/>
      <c r="C31" s="134"/>
      <c r="D31" s="134"/>
      <c r="E31" s="134"/>
      <c r="F31" s="134"/>
      <c r="G31" s="135"/>
    </row>
    <row r="32" spans="2:15">
      <c r="B32" s="75" t="s">
        <v>21</v>
      </c>
      <c r="C32" s="127">
        <f>SUM(C33:G33)</f>
        <v>0</v>
      </c>
      <c r="D32" s="128"/>
      <c r="E32" s="128"/>
      <c r="F32" s="128"/>
      <c r="G32" s="129"/>
      <c r="H32" s="2"/>
      <c r="I32" s="2"/>
    </row>
    <row r="33" spans="2:9">
      <c r="B33" s="76" t="s">
        <v>44</v>
      </c>
      <c r="C33" s="65"/>
      <c r="D33" s="65"/>
      <c r="E33" s="65"/>
      <c r="F33" s="65"/>
      <c r="G33" s="77"/>
    </row>
    <row r="34" spans="2:9" ht="24.9" customHeight="1">
      <c r="B34" s="115" t="s">
        <v>50</v>
      </c>
      <c r="C34" s="116"/>
      <c r="D34" s="116"/>
      <c r="E34" s="116"/>
      <c r="F34" s="116"/>
      <c r="G34" s="117"/>
    </row>
    <row r="35" spans="2:9" ht="81.45" customHeight="1">
      <c r="B35" s="118"/>
      <c r="C35" s="119"/>
      <c r="D35" s="119"/>
      <c r="E35" s="119"/>
      <c r="F35" s="119"/>
      <c r="G35" s="120"/>
    </row>
    <row r="36" spans="2:9" ht="42.6" customHeight="1">
      <c r="B36" s="121" t="s">
        <v>46</v>
      </c>
      <c r="C36" s="122"/>
      <c r="D36" s="122"/>
      <c r="E36" s="122"/>
      <c r="F36" s="122"/>
      <c r="G36" s="123"/>
    </row>
    <row r="37" spans="2:9">
      <c r="B37" s="78" t="s">
        <v>56</v>
      </c>
      <c r="C37" s="67"/>
      <c r="D37" s="67"/>
      <c r="E37" s="67"/>
      <c r="F37" s="67"/>
      <c r="G37" s="79"/>
    </row>
    <row r="38" spans="2:9">
      <c r="B38" s="78" t="s">
        <v>48</v>
      </c>
      <c r="C38" s="67"/>
      <c r="D38" s="67"/>
      <c r="E38" s="67"/>
      <c r="F38" s="67"/>
      <c r="G38" s="79"/>
    </row>
    <row r="39" spans="2:9">
      <c r="B39" s="80" t="s">
        <v>49</v>
      </c>
      <c r="C39" s="67"/>
      <c r="D39" s="67"/>
      <c r="E39" s="67"/>
      <c r="F39" s="67"/>
      <c r="G39" s="79"/>
    </row>
    <row r="40" spans="2:9" s="2" customFormat="1" ht="46.5" customHeight="1">
      <c r="B40" s="121" t="s">
        <v>45</v>
      </c>
      <c r="C40" s="122"/>
      <c r="D40" s="122"/>
      <c r="E40" s="122"/>
      <c r="F40" s="122"/>
      <c r="G40" s="123"/>
    </row>
    <row r="41" spans="2:9" ht="32.549999999999997" customHeight="1" thickBot="1">
      <c r="B41" s="124"/>
      <c r="C41" s="125"/>
      <c r="D41" s="125"/>
      <c r="E41" s="125"/>
      <c r="F41" s="125"/>
      <c r="G41" s="126"/>
    </row>
    <row r="43" spans="2:9" ht="13.8" thickBot="1"/>
    <row r="44" spans="2:9" ht="17.399999999999999">
      <c r="B44" s="74" t="s">
        <v>81</v>
      </c>
      <c r="C44" s="136" t="s">
        <v>57</v>
      </c>
      <c r="D44" s="137"/>
      <c r="E44" s="137"/>
      <c r="F44" s="137"/>
      <c r="G44" s="138"/>
    </row>
    <row r="45" spans="2:9" ht="15.6">
      <c r="B45" s="130" t="s">
        <v>53</v>
      </c>
      <c r="C45" s="131"/>
      <c r="D45" s="131"/>
      <c r="E45" s="131"/>
      <c r="F45" s="131"/>
      <c r="G45" s="132"/>
    </row>
    <row r="46" spans="2:9" ht="54.6" customHeight="1">
      <c r="B46" s="133"/>
      <c r="C46" s="134"/>
      <c r="D46" s="134"/>
      <c r="E46" s="134"/>
      <c r="F46" s="134"/>
      <c r="G46" s="135"/>
    </row>
    <row r="47" spans="2:9">
      <c r="B47" s="75" t="s">
        <v>21</v>
      </c>
      <c r="C47" s="127">
        <f>SUM(C48:G48)</f>
        <v>0</v>
      </c>
      <c r="D47" s="128"/>
      <c r="E47" s="128"/>
      <c r="F47" s="128"/>
      <c r="G47" s="129"/>
      <c r="H47" s="2"/>
      <c r="I47" s="2"/>
    </row>
    <row r="48" spans="2:9">
      <c r="B48" s="76" t="s">
        <v>44</v>
      </c>
      <c r="C48" s="65"/>
      <c r="D48" s="65"/>
      <c r="E48" s="65"/>
      <c r="F48" s="65"/>
      <c r="G48" s="77"/>
    </row>
    <row r="49" spans="2:9" ht="24.9" customHeight="1">
      <c r="B49" s="115" t="s">
        <v>50</v>
      </c>
      <c r="C49" s="116"/>
      <c r="D49" s="116"/>
      <c r="E49" s="116"/>
      <c r="F49" s="116"/>
      <c r="G49" s="117"/>
    </row>
    <row r="50" spans="2:9" ht="72.45" customHeight="1">
      <c r="B50" s="118"/>
      <c r="C50" s="119"/>
      <c r="D50" s="119"/>
      <c r="E50" s="119"/>
      <c r="F50" s="119"/>
      <c r="G50" s="120"/>
    </row>
    <row r="51" spans="2:9" ht="42.6" customHeight="1">
      <c r="B51" s="121" t="s">
        <v>46</v>
      </c>
      <c r="C51" s="122"/>
      <c r="D51" s="122"/>
      <c r="E51" s="122"/>
      <c r="F51" s="122"/>
      <c r="G51" s="123"/>
    </row>
    <row r="52" spans="2:9">
      <c r="B52" s="78" t="s">
        <v>56</v>
      </c>
      <c r="C52" s="67"/>
      <c r="D52" s="67"/>
      <c r="E52" s="67"/>
      <c r="F52" s="67"/>
      <c r="G52" s="79"/>
    </row>
    <row r="53" spans="2:9">
      <c r="B53" s="78" t="s">
        <v>48</v>
      </c>
      <c r="C53" s="67"/>
      <c r="D53" s="67"/>
      <c r="E53" s="67"/>
      <c r="F53" s="67"/>
      <c r="G53" s="79"/>
    </row>
    <row r="54" spans="2:9">
      <c r="B54" s="80" t="s">
        <v>49</v>
      </c>
      <c r="C54" s="67"/>
      <c r="D54" s="67"/>
      <c r="E54" s="67"/>
      <c r="F54" s="67"/>
      <c r="G54" s="79"/>
    </row>
    <row r="55" spans="2:9" s="2" customFormat="1" ht="46.5" customHeight="1">
      <c r="B55" s="121" t="s">
        <v>45</v>
      </c>
      <c r="C55" s="122"/>
      <c r="D55" s="122"/>
      <c r="E55" s="122"/>
      <c r="F55" s="122"/>
      <c r="G55" s="123"/>
    </row>
    <row r="56" spans="2:9" ht="27.45" customHeight="1" thickBot="1">
      <c r="B56" s="124"/>
      <c r="C56" s="125"/>
      <c r="D56" s="125"/>
      <c r="E56" s="125"/>
      <c r="F56" s="125"/>
      <c r="G56" s="126"/>
    </row>
    <row r="58" spans="2:9" ht="13.8" thickBot="1"/>
    <row r="59" spans="2:9" ht="17.399999999999999">
      <c r="B59" s="74" t="s">
        <v>82</v>
      </c>
      <c r="C59" s="136" t="s">
        <v>57</v>
      </c>
      <c r="D59" s="137"/>
      <c r="E59" s="137"/>
      <c r="F59" s="137"/>
      <c r="G59" s="138"/>
    </row>
    <row r="60" spans="2:9" ht="15.6">
      <c r="B60" s="130" t="s">
        <v>53</v>
      </c>
      <c r="C60" s="131"/>
      <c r="D60" s="131"/>
      <c r="E60" s="131"/>
      <c r="F60" s="131"/>
      <c r="G60" s="132"/>
    </row>
    <row r="61" spans="2:9" ht="54.45" customHeight="1">
      <c r="B61" s="133"/>
      <c r="C61" s="134"/>
      <c r="D61" s="134"/>
      <c r="E61" s="134"/>
      <c r="F61" s="134"/>
      <c r="G61" s="135"/>
    </row>
    <row r="62" spans="2:9">
      <c r="B62" s="75" t="s">
        <v>21</v>
      </c>
      <c r="C62" s="127">
        <f>SUM(C63:G63)</f>
        <v>0</v>
      </c>
      <c r="D62" s="128"/>
      <c r="E62" s="128"/>
      <c r="F62" s="128"/>
      <c r="G62" s="129"/>
      <c r="H62" s="2"/>
      <c r="I62" s="2"/>
    </row>
    <row r="63" spans="2:9">
      <c r="B63" s="76" t="s">
        <v>44</v>
      </c>
      <c r="C63" s="65"/>
      <c r="D63" s="65"/>
      <c r="E63" s="65"/>
      <c r="F63" s="65"/>
      <c r="G63" s="77"/>
    </row>
    <row r="64" spans="2:9" ht="24.9" customHeight="1">
      <c r="B64" s="115" t="s">
        <v>50</v>
      </c>
      <c r="C64" s="116"/>
      <c r="D64" s="116"/>
      <c r="E64" s="116"/>
      <c r="F64" s="116"/>
      <c r="G64" s="117"/>
    </row>
    <row r="65" spans="2:9" ht="27.45" customHeight="1">
      <c r="B65" s="118"/>
      <c r="C65" s="119"/>
      <c r="D65" s="119"/>
      <c r="E65" s="119"/>
      <c r="F65" s="119"/>
      <c r="G65" s="120"/>
    </row>
    <row r="66" spans="2:9" ht="42.6" customHeight="1">
      <c r="B66" s="121" t="s">
        <v>46</v>
      </c>
      <c r="C66" s="122"/>
      <c r="D66" s="122"/>
      <c r="E66" s="122"/>
      <c r="F66" s="122"/>
      <c r="G66" s="123"/>
    </row>
    <row r="67" spans="2:9">
      <c r="B67" s="78" t="s">
        <v>56</v>
      </c>
      <c r="C67" s="67"/>
      <c r="D67" s="67"/>
      <c r="E67" s="67"/>
      <c r="F67" s="67"/>
      <c r="G67" s="79"/>
    </row>
    <row r="68" spans="2:9">
      <c r="B68" s="78" t="s">
        <v>48</v>
      </c>
      <c r="C68" s="67"/>
      <c r="D68" s="67"/>
      <c r="E68" s="67"/>
      <c r="F68" s="67"/>
      <c r="G68" s="79"/>
    </row>
    <row r="69" spans="2:9">
      <c r="B69" s="80" t="s">
        <v>49</v>
      </c>
      <c r="C69" s="67"/>
      <c r="D69" s="67"/>
      <c r="E69" s="67"/>
      <c r="F69" s="67"/>
      <c r="G69" s="79"/>
    </row>
    <row r="70" spans="2:9" s="2" customFormat="1" ht="46.5" customHeight="1">
      <c r="B70" s="121" t="s">
        <v>45</v>
      </c>
      <c r="C70" s="122"/>
      <c r="D70" s="122"/>
      <c r="E70" s="122"/>
      <c r="F70" s="122"/>
      <c r="G70" s="123"/>
    </row>
    <row r="71" spans="2:9" ht="25.05" customHeight="1" thickBot="1">
      <c r="B71" s="124"/>
      <c r="C71" s="125"/>
      <c r="D71" s="125"/>
      <c r="E71" s="125"/>
      <c r="F71" s="125"/>
      <c r="G71" s="126"/>
    </row>
    <row r="73" spans="2:9" hidden="1">
      <c r="B73" s="70" t="s">
        <v>54</v>
      </c>
      <c r="C73" s="170" t="s">
        <v>52</v>
      </c>
      <c r="D73" s="171"/>
      <c r="E73" s="171"/>
      <c r="F73" s="171"/>
      <c r="G73" s="172"/>
    </row>
    <row r="74" spans="2:9" hidden="1">
      <c r="B74" s="145" t="s">
        <v>53</v>
      </c>
      <c r="C74" s="146"/>
      <c r="D74" s="146"/>
      <c r="E74" s="146"/>
      <c r="F74" s="146"/>
      <c r="G74" s="147"/>
    </row>
    <row r="75" spans="2:9" ht="54.6" hidden="1" customHeight="1">
      <c r="B75" s="165"/>
      <c r="C75" s="134"/>
      <c r="D75" s="134"/>
      <c r="E75" s="134"/>
      <c r="F75" s="134"/>
      <c r="G75" s="166"/>
    </row>
    <row r="76" spans="2:9" hidden="1">
      <c r="B76" s="63" t="s">
        <v>21</v>
      </c>
      <c r="C76" s="127">
        <f>SUM(C77:G77)</f>
        <v>0</v>
      </c>
      <c r="D76" s="128"/>
      <c r="E76" s="128"/>
      <c r="F76" s="128"/>
      <c r="G76" s="167"/>
      <c r="H76" s="2"/>
      <c r="I76" s="2"/>
    </row>
    <row r="77" spans="2:9" hidden="1">
      <c r="B77" s="64" t="s">
        <v>44</v>
      </c>
      <c r="C77" s="65"/>
      <c r="D77" s="65"/>
      <c r="E77" s="65"/>
      <c r="F77" s="65"/>
      <c r="G77" s="65"/>
    </row>
    <row r="78" spans="2:9" ht="24.9" hidden="1" customHeight="1">
      <c r="B78" s="168" t="s">
        <v>51</v>
      </c>
      <c r="C78" s="116"/>
      <c r="D78" s="116"/>
      <c r="E78" s="116"/>
      <c r="F78" s="116"/>
      <c r="G78" s="169"/>
    </row>
    <row r="79" spans="2:9" ht="118.5" hidden="1" customHeight="1">
      <c r="B79" s="161"/>
      <c r="C79" s="119"/>
      <c r="D79" s="119"/>
      <c r="E79" s="119"/>
      <c r="F79" s="119"/>
      <c r="G79" s="162"/>
    </row>
    <row r="80" spans="2:9" ht="42.6" hidden="1" customHeight="1">
      <c r="B80" s="163" t="s">
        <v>46</v>
      </c>
      <c r="C80" s="122"/>
      <c r="D80" s="122"/>
      <c r="E80" s="122"/>
      <c r="F80" s="122"/>
      <c r="G80" s="164"/>
    </row>
    <row r="81" spans="2:7" hidden="1">
      <c r="B81" s="66" t="s">
        <v>47</v>
      </c>
      <c r="C81" s="67"/>
      <c r="D81" s="67"/>
      <c r="E81" s="67"/>
      <c r="F81" s="67"/>
      <c r="G81" s="67"/>
    </row>
    <row r="82" spans="2:7" hidden="1">
      <c r="B82" s="66" t="s">
        <v>48</v>
      </c>
      <c r="C82" s="67"/>
      <c r="D82" s="67"/>
      <c r="E82" s="67"/>
      <c r="F82" s="67"/>
      <c r="G82" s="67"/>
    </row>
    <row r="83" spans="2:7" hidden="1">
      <c r="B83" s="68" t="s">
        <v>49</v>
      </c>
      <c r="C83" s="67"/>
      <c r="D83" s="67"/>
      <c r="E83" s="67"/>
      <c r="F83" s="67"/>
      <c r="G83" s="67"/>
    </row>
    <row r="84" spans="2:7" s="2" customFormat="1" ht="46.5" hidden="1" customHeight="1">
      <c r="B84" s="163" t="s">
        <v>45</v>
      </c>
      <c r="C84" s="122"/>
      <c r="D84" s="122"/>
      <c r="E84" s="122"/>
      <c r="F84" s="122"/>
      <c r="G84" s="164"/>
    </row>
    <row r="85" spans="2:7" ht="51.6" hidden="1" customHeight="1">
      <c r="B85" s="165"/>
      <c r="C85" s="134"/>
      <c r="D85" s="134"/>
      <c r="E85" s="134"/>
      <c r="F85" s="134"/>
      <c r="G85" s="166"/>
    </row>
    <row r="86" spans="2:7" hidden="1"/>
    <row r="87" spans="2:7" ht="13.8" thickBot="1"/>
    <row r="88" spans="2:7" ht="17.399999999999999">
      <c r="B88" s="74" t="s">
        <v>83</v>
      </c>
      <c r="C88" s="136" t="s">
        <v>57</v>
      </c>
      <c r="D88" s="137"/>
      <c r="E88" s="137"/>
      <c r="F88" s="137"/>
      <c r="G88" s="138"/>
    </row>
    <row r="89" spans="2:7" ht="15.6">
      <c r="B89" s="130" t="s">
        <v>53</v>
      </c>
      <c r="C89" s="131"/>
      <c r="D89" s="131"/>
      <c r="E89" s="131"/>
      <c r="F89" s="131"/>
      <c r="G89" s="132"/>
    </row>
    <row r="90" spans="2:7" ht="55.5" customHeight="1">
      <c r="B90" s="133"/>
      <c r="C90" s="134"/>
      <c r="D90" s="134"/>
      <c r="E90" s="134"/>
      <c r="F90" s="134"/>
      <c r="G90" s="135"/>
    </row>
    <row r="91" spans="2:7">
      <c r="B91" s="75" t="s">
        <v>21</v>
      </c>
      <c r="C91" s="127">
        <f>SUM(C92:G92)</f>
        <v>0</v>
      </c>
      <c r="D91" s="128"/>
      <c r="E91" s="128"/>
      <c r="F91" s="128"/>
      <c r="G91" s="129"/>
    </row>
    <row r="92" spans="2:7">
      <c r="B92" s="76" t="s">
        <v>44</v>
      </c>
      <c r="C92" s="65"/>
      <c r="D92" s="65"/>
      <c r="E92" s="65"/>
      <c r="F92" s="65"/>
      <c r="G92" s="77"/>
    </row>
    <row r="93" spans="2:7" ht="25.5" customHeight="1">
      <c r="B93" s="115" t="s">
        <v>50</v>
      </c>
      <c r="C93" s="116"/>
      <c r="D93" s="116"/>
      <c r="E93" s="116"/>
      <c r="F93" s="116"/>
      <c r="G93" s="117"/>
    </row>
    <row r="94" spans="2:7" ht="27.45" customHeight="1">
      <c r="B94" s="118"/>
      <c r="C94" s="119"/>
      <c r="D94" s="119"/>
      <c r="E94" s="119"/>
      <c r="F94" s="119"/>
      <c r="G94" s="120"/>
    </row>
    <row r="95" spans="2:7" ht="42.45" customHeight="1">
      <c r="B95" s="121" t="s">
        <v>46</v>
      </c>
      <c r="C95" s="122"/>
      <c r="D95" s="122"/>
      <c r="E95" s="122"/>
      <c r="F95" s="122"/>
      <c r="G95" s="123"/>
    </row>
    <row r="96" spans="2:7">
      <c r="B96" s="78" t="s">
        <v>56</v>
      </c>
      <c r="C96" s="67"/>
      <c r="D96" s="67"/>
      <c r="E96" s="67"/>
      <c r="F96" s="67"/>
      <c r="G96" s="79"/>
    </row>
    <row r="97" spans="2:7">
      <c r="B97" s="78" t="s">
        <v>48</v>
      </c>
      <c r="C97" s="67"/>
      <c r="D97" s="67"/>
      <c r="E97" s="67"/>
      <c r="F97" s="67"/>
      <c r="G97" s="79"/>
    </row>
    <row r="98" spans="2:7">
      <c r="B98" s="80" t="s">
        <v>49</v>
      </c>
      <c r="C98" s="67"/>
      <c r="D98" s="67"/>
      <c r="E98" s="67"/>
      <c r="F98" s="67"/>
      <c r="G98" s="79"/>
    </row>
    <row r="99" spans="2:7" ht="46.5" customHeight="1">
      <c r="B99" s="121" t="s">
        <v>45</v>
      </c>
      <c r="C99" s="122"/>
      <c r="D99" s="122"/>
      <c r="E99" s="122"/>
      <c r="F99" s="122"/>
      <c r="G99" s="123"/>
    </row>
    <row r="100" spans="2:7" ht="25.05" customHeight="1" thickBot="1">
      <c r="B100" s="124"/>
      <c r="C100" s="125"/>
      <c r="D100" s="125"/>
      <c r="E100" s="125"/>
      <c r="F100" s="125"/>
      <c r="G100" s="126"/>
    </row>
  </sheetData>
  <mergeCells count="66">
    <mergeCell ref="B79:G79"/>
    <mergeCell ref="B80:G80"/>
    <mergeCell ref="B84:G84"/>
    <mergeCell ref="B85:G85"/>
    <mergeCell ref="B61:G61"/>
    <mergeCell ref="C62:G62"/>
    <mergeCell ref="B64:G64"/>
    <mergeCell ref="C76:G76"/>
    <mergeCell ref="B78:G78"/>
    <mergeCell ref="B70:G70"/>
    <mergeCell ref="B71:G71"/>
    <mergeCell ref="B74:G74"/>
    <mergeCell ref="B75:G75"/>
    <mergeCell ref="B65:G65"/>
    <mergeCell ref="B66:G66"/>
    <mergeCell ref="C73:G73"/>
    <mergeCell ref="B56:G56"/>
    <mergeCell ref="B60:G60"/>
    <mergeCell ref="B55:G55"/>
    <mergeCell ref="B46:G46"/>
    <mergeCell ref="B49:G49"/>
    <mergeCell ref="B50:G50"/>
    <mergeCell ref="C47:G47"/>
    <mergeCell ref="B51:G51"/>
    <mergeCell ref="C59:G59"/>
    <mergeCell ref="C32:G32"/>
    <mergeCell ref="B15:G15"/>
    <mergeCell ref="B16:G16"/>
    <mergeCell ref="C17:G17"/>
    <mergeCell ref="C29:G29"/>
    <mergeCell ref="C14:G14"/>
    <mergeCell ref="B3:G3"/>
    <mergeCell ref="B2:G2"/>
    <mergeCell ref="B30:G30"/>
    <mergeCell ref="B31:G31"/>
    <mergeCell ref="B25:G25"/>
    <mergeCell ref="B26:G26"/>
    <mergeCell ref="B19:G19"/>
    <mergeCell ref="B20:G20"/>
    <mergeCell ref="B21:G21"/>
    <mergeCell ref="B35:G35"/>
    <mergeCell ref="B36:G36"/>
    <mergeCell ref="B34:G34"/>
    <mergeCell ref="B40:G40"/>
    <mergeCell ref="B45:G45"/>
    <mergeCell ref="B41:G41"/>
    <mergeCell ref="C44:G44"/>
    <mergeCell ref="B94:G94"/>
    <mergeCell ref="B95:G95"/>
    <mergeCell ref="B99:G99"/>
    <mergeCell ref="B100:G100"/>
    <mergeCell ref="C88:G88"/>
    <mergeCell ref="B89:G89"/>
    <mergeCell ref="B90:G90"/>
    <mergeCell ref="C91:G91"/>
    <mergeCell ref="B93:G93"/>
    <mergeCell ref="J20:O20"/>
    <mergeCell ref="J21:O21"/>
    <mergeCell ref="J25:O25"/>
    <mergeCell ref="J26:O26"/>
    <mergeCell ref="J12:O12"/>
    <mergeCell ref="K14:O14"/>
    <mergeCell ref="J15:O15"/>
    <mergeCell ref="J16:O16"/>
    <mergeCell ref="K17:O17"/>
    <mergeCell ref="J19:O19"/>
  </mergeCells>
  <pageMargins left="0.7" right="0.7" top="0.75" bottom="0.75" header="0.3" footer="0.3"/>
  <pageSetup paperSize="9" orientation="portrait" r:id="rId1"/>
  <ignoredErrors>
    <ignoredError sqref="C17 C91 K22:O22 J17:O19 C32"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18CB0-BC98-4FDB-ABC3-1D0A2984C6F2}">
  <sheetPr>
    <tabColor theme="5" tint="0.79998168889431442"/>
  </sheetPr>
  <dimension ref="B1:N17"/>
  <sheetViews>
    <sheetView showGridLines="0" zoomScale="80" zoomScaleNormal="115" workbookViewId="0">
      <selection activeCell="F15" sqref="F15:G15"/>
    </sheetView>
  </sheetViews>
  <sheetFormatPr baseColWidth="10" defaultColWidth="10.88671875" defaultRowHeight="11.4"/>
  <cols>
    <col min="1" max="1" width="0.6640625" style="3" customWidth="1"/>
    <col min="2" max="2" width="3.33203125" style="3" customWidth="1"/>
    <col min="3" max="3" width="44.77734375" style="3" customWidth="1"/>
    <col min="4" max="4" width="9.6640625" style="3" customWidth="1"/>
    <col min="5" max="5" width="9.109375" style="3" customWidth="1"/>
    <col min="6" max="6" width="9.6640625" style="3" bestFit="1" customWidth="1"/>
    <col min="7" max="7" width="9.109375" style="3" customWidth="1"/>
    <col min="8" max="8" width="9.6640625" style="3" bestFit="1" customWidth="1"/>
    <col min="9" max="9" width="9.109375" style="3" customWidth="1"/>
    <col min="10" max="10" width="9.6640625" style="3" bestFit="1" customWidth="1"/>
    <col min="11" max="11" width="9.109375" style="3" customWidth="1"/>
    <col min="12" max="12" width="9.6640625" style="3" bestFit="1" customWidth="1"/>
    <col min="13" max="13" width="9.109375" style="3" customWidth="1"/>
    <col min="14" max="14" width="3.33203125" style="3" customWidth="1"/>
    <col min="15" max="15" width="0.88671875" style="3" customWidth="1"/>
    <col min="16" max="16384" width="10.88671875" style="3"/>
  </cols>
  <sheetData>
    <row r="1" spans="2:14" ht="3.45" customHeight="1" thickBot="1"/>
    <row r="2" spans="2:14">
      <c r="B2" s="4"/>
      <c r="C2" s="5"/>
      <c r="D2" s="5"/>
      <c r="E2" s="5"/>
      <c r="F2" s="5"/>
      <c r="G2" s="5"/>
      <c r="H2" s="5"/>
      <c r="I2" s="5"/>
      <c r="J2" s="5"/>
      <c r="K2" s="5"/>
      <c r="L2" s="5"/>
      <c r="M2" s="5"/>
      <c r="N2" s="6"/>
    </row>
    <row r="3" spans="2:14" ht="12">
      <c r="B3" s="7"/>
      <c r="C3" s="16" t="s">
        <v>27</v>
      </c>
      <c r="D3" s="173" t="str">
        <f>SAD!D6</f>
        <v>SPQR</v>
      </c>
      <c r="E3" s="174"/>
      <c r="F3" s="174"/>
      <c r="G3" s="174"/>
      <c r="H3" s="174"/>
      <c r="I3" s="174"/>
      <c r="J3" s="174"/>
      <c r="K3" s="174"/>
      <c r="L3" s="174"/>
      <c r="M3" s="175"/>
      <c r="N3" s="8"/>
    </row>
    <row r="4" spans="2:14">
      <c r="B4" s="7"/>
      <c r="C4" s="9"/>
      <c r="D4" s="9"/>
      <c r="E4" s="9"/>
      <c r="F4" s="9"/>
      <c r="G4" s="9"/>
      <c r="H4" s="9"/>
      <c r="I4" s="9"/>
      <c r="J4" s="9"/>
      <c r="K4" s="9"/>
      <c r="L4" s="9"/>
      <c r="M4" s="9"/>
      <c r="N4" s="8"/>
    </row>
    <row r="5" spans="2:14">
      <c r="B5" s="7"/>
      <c r="C5" s="9"/>
      <c r="D5" s="178">
        <v>2026</v>
      </c>
      <c r="E5" s="178"/>
      <c r="F5" s="178">
        <v>2027</v>
      </c>
      <c r="G5" s="178"/>
      <c r="H5" s="178">
        <v>2028</v>
      </c>
      <c r="I5" s="178"/>
      <c r="J5" s="178">
        <v>2029</v>
      </c>
      <c r="K5" s="178"/>
      <c r="L5" s="178">
        <v>2030</v>
      </c>
      <c r="M5" s="178"/>
      <c r="N5" s="8"/>
    </row>
    <row r="6" spans="2:14" ht="12">
      <c r="B6" s="7"/>
      <c r="C6" s="69" t="s">
        <v>28</v>
      </c>
      <c r="D6" s="179">
        <f>SUM(SAD!E25:E26)</f>
        <v>0</v>
      </c>
      <c r="E6" s="180"/>
      <c r="F6" s="179">
        <f>SUM(SAD!F25:F26)</f>
        <v>0</v>
      </c>
      <c r="G6" s="180"/>
      <c r="H6" s="179">
        <f>SUM(SAD!G25:G26)</f>
        <v>0</v>
      </c>
      <c r="I6" s="180"/>
      <c r="J6" s="179">
        <f>SUM(SAD!H25:H26)</f>
        <v>0</v>
      </c>
      <c r="K6" s="180"/>
      <c r="L6" s="179">
        <f>SUM(SAD!I25:I26)</f>
        <v>0</v>
      </c>
      <c r="M6" s="181"/>
      <c r="N6" s="8"/>
    </row>
    <row r="7" spans="2:14">
      <c r="B7" s="7"/>
      <c r="C7" s="9"/>
      <c r="D7" s="9"/>
      <c r="E7" s="9"/>
      <c r="F7" s="9"/>
      <c r="G7" s="9"/>
      <c r="H7" s="9"/>
      <c r="I7" s="9"/>
      <c r="J7" s="9"/>
      <c r="K7" s="9"/>
      <c r="L7" s="9"/>
      <c r="M7" s="9"/>
      <c r="N7" s="8"/>
    </row>
    <row r="8" spans="2:14" ht="12">
      <c r="B8" s="7"/>
      <c r="C8" s="73" t="s">
        <v>22</v>
      </c>
      <c r="D8" s="72" t="s">
        <v>23</v>
      </c>
      <c r="E8" s="71" t="s">
        <v>24</v>
      </c>
      <c r="F8" s="72" t="s">
        <v>23</v>
      </c>
      <c r="G8" s="71" t="s">
        <v>24</v>
      </c>
      <c r="H8" s="72" t="s">
        <v>23</v>
      </c>
      <c r="I8" s="71" t="s">
        <v>24</v>
      </c>
      <c r="J8" s="72" t="s">
        <v>23</v>
      </c>
      <c r="K8" s="71" t="s">
        <v>24</v>
      </c>
      <c r="L8" s="72" t="s">
        <v>23</v>
      </c>
      <c r="M8" s="71" t="s">
        <v>24</v>
      </c>
      <c r="N8" s="8"/>
    </row>
    <row r="9" spans="2:14">
      <c r="B9" s="7"/>
      <c r="C9" s="10" t="s">
        <v>40</v>
      </c>
      <c r="D9" s="17">
        <f>'O1 - PECspé'!C10</f>
        <v>0</v>
      </c>
      <c r="E9" s="18">
        <f>IFERROR(D9/D6,0)</f>
        <v>0</v>
      </c>
      <c r="F9" s="17">
        <f>'O1 - PECspé'!D10</f>
        <v>0</v>
      </c>
      <c r="G9" s="18">
        <f>IFERROR(F9/F6,0)</f>
        <v>0</v>
      </c>
      <c r="H9" s="17">
        <f>'O1 - PECspé'!E10</f>
        <v>0</v>
      </c>
      <c r="I9" s="18">
        <f>IFERROR(H9/H6,0)</f>
        <v>0</v>
      </c>
      <c r="J9" s="17">
        <f>'O1 - PECspé'!F10</f>
        <v>0</v>
      </c>
      <c r="K9" s="18">
        <f>IFERROR(J9/J6,0)</f>
        <v>0</v>
      </c>
      <c r="L9" s="17">
        <f>'O1 - PECspé'!G10</f>
        <v>0</v>
      </c>
      <c r="M9" s="18">
        <f>IFERROR(L9/L6,0)</f>
        <v>0</v>
      </c>
      <c r="N9" s="8"/>
    </row>
    <row r="10" spans="2:14">
      <c r="B10" s="7"/>
      <c r="C10" s="11" t="s">
        <v>41</v>
      </c>
      <c r="D10" s="19">
        <f>'O2 - Ampli. hor'!C7</f>
        <v>0</v>
      </c>
      <c r="E10" s="20">
        <f>IFERROR(D10/D6,0)</f>
        <v>0</v>
      </c>
      <c r="F10" s="19">
        <f>'O2 - Ampli. hor'!D7</f>
        <v>0</v>
      </c>
      <c r="G10" s="20">
        <f>IFERROR(F10/F6,0)</f>
        <v>0</v>
      </c>
      <c r="H10" s="19">
        <f>'O2 - Ampli. hor'!E7</f>
        <v>0</v>
      </c>
      <c r="I10" s="20">
        <f>IFERROR(H10/H6,0)</f>
        <v>0</v>
      </c>
      <c r="J10" s="19">
        <f>'O2 - Ampli. hor'!F7</f>
        <v>0</v>
      </c>
      <c r="K10" s="20">
        <f>IFERROR(J10/J6,0)</f>
        <v>0</v>
      </c>
      <c r="L10" s="19">
        <f>'O2 - Ampli. hor'!G7</f>
        <v>0</v>
      </c>
      <c r="M10" s="20">
        <f>IFERROR(L10/L6,0)</f>
        <v>0</v>
      </c>
      <c r="N10" s="8"/>
    </row>
    <row r="11" spans="2:14">
      <c r="B11" s="7"/>
      <c r="C11" s="11" t="s">
        <v>42</v>
      </c>
      <c r="D11" s="19">
        <f>'O3 - Couv. terr'!C7</f>
        <v>0</v>
      </c>
      <c r="E11" s="20">
        <f>IFERROR(D11/D6,0)</f>
        <v>0</v>
      </c>
      <c r="F11" s="19">
        <f>'O3 - Couv. terr'!D7</f>
        <v>0</v>
      </c>
      <c r="G11" s="20">
        <f>IFERROR(F11/F6,0)</f>
        <v>0</v>
      </c>
      <c r="H11" s="19">
        <f>'O3 - Couv. terr'!E7</f>
        <v>0</v>
      </c>
      <c r="I11" s="20">
        <f>IFERROR(H11/H6,0)</f>
        <v>0</v>
      </c>
      <c r="J11" s="19">
        <f>'O3 - Couv. terr'!F7</f>
        <v>0</v>
      </c>
      <c r="K11" s="20">
        <f>IFERROR(J11/J6,0)</f>
        <v>0</v>
      </c>
      <c r="L11" s="19">
        <f>'O3 - Couv. terr'!G7</f>
        <v>0</v>
      </c>
      <c r="M11" s="20">
        <f>IFERROR(L11/L6,0)</f>
        <v>0</v>
      </c>
      <c r="N11" s="8"/>
    </row>
    <row r="12" spans="2:14">
      <c r="B12" s="7"/>
      <c r="C12" s="11" t="s">
        <v>84</v>
      </c>
      <c r="D12" s="19">
        <f>'O4 - QVT'!C10</f>
        <v>0</v>
      </c>
      <c r="E12" s="20">
        <f>IFERROR(D12/D6,0)</f>
        <v>0</v>
      </c>
      <c r="F12" s="19">
        <f>'O4 - QVT'!D10</f>
        <v>0</v>
      </c>
      <c r="G12" s="20">
        <f>IFERROR(F12/F6,0)</f>
        <v>0</v>
      </c>
      <c r="H12" s="19">
        <f>'O4 - QVT'!E10</f>
        <v>0</v>
      </c>
      <c r="I12" s="20">
        <f>IFERROR(H12/H6,0)</f>
        <v>0</v>
      </c>
      <c r="J12" s="19">
        <f>'O4 - QVT'!F10</f>
        <v>0</v>
      </c>
      <c r="K12" s="20">
        <f>IFERROR(J12/J6,0)</f>
        <v>0</v>
      </c>
      <c r="L12" s="19">
        <f>'O4 - QVT'!G10</f>
        <v>0</v>
      </c>
      <c r="M12" s="20">
        <f>IFERROR(L12/L6,0)</f>
        <v>0</v>
      </c>
      <c r="N12" s="8"/>
    </row>
    <row r="13" spans="2:14" ht="12">
      <c r="B13" s="7"/>
      <c r="C13" s="15" t="s">
        <v>19</v>
      </c>
      <c r="D13" s="21">
        <f>IFERROR(SUM(D9:D12),"-")</f>
        <v>0</v>
      </c>
      <c r="E13" s="22" t="str">
        <f>IFERROR(D13/D6,"-")</f>
        <v>-</v>
      </c>
      <c r="F13" s="21">
        <f>IFERROR(SUM(F9:F12),"-")</f>
        <v>0</v>
      </c>
      <c r="G13" s="22" t="str">
        <f>IFERROR(F13/F6,"-")</f>
        <v>-</v>
      </c>
      <c r="H13" s="21">
        <f>IFERROR(SUM(H9:H12),"-")</f>
        <v>0</v>
      </c>
      <c r="I13" s="22" t="str">
        <f>IFERROR(H13/H6,"-")</f>
        <v>-</v>
      </c>
      <c r="J13" s="21">
        <f>IFERROR(SUM(J9:J12),"-")</f>
        <v>0</v>
      </c>
      <c r="K13" s="22" t="str">
        <f>IFERROR(J13/J6,"-")</f>
        <v>-</v>
      </c>
      <c r="L13" s="21">
        <f>IFERROR(SUM(L9:L12),"-")</f>
        <v>0</v>
      </c>
      <c r="M13" s="22" t="str">
        <f>IFERROR(L13/L6,"-")</f>
        <v>-</v>
      </c>
      <c r="N13" s="8"/>
    </row>
    <row r="14" spans="2:14" ht="12">
      <c r="B14" s="7"/>
      <c r="C14" s="15" t="s">
        <v>67</v>
      </c>
      <c r="D14" s="83">
        <f>IF(D13&gt;D6*3.38,D6*3.38,D13)</f>
        <v>0</v>
      </c>
      <c r="E14" s="22" t="str">
        <f>IFERROR(D14/D6,"-")</f>
        <v>-</v>
      </c>
      <c r="F14" s="83">
        <f>IF(F13&gt;F6*3.38,F6*3.38,F13)</f>
        <v>0</v>
      </c>
      <c r="G14" s="22" t="str">
        <f>IFERROR(F14/F6,"-")</f>
        <v>-</v>
      </c>
      <c r="H14" s="83">
        <f>IF(H13&gt;H6*3.38,H6*3.38,H13)</f>
        <v>0</v>
      </c>
      <c r="I14" s="22" t="str">
        <f>IFERROR(H14/H6,"-")</f>
        <v>-</v>
      </c>
      <c r="J14" s="83">
        <f>IF(J13&gt;J6*3.38,J6*3.38,J13)</f>
        <v>0</v>
      </c>
      <c r="K14" s="22" t="str">
        <f>IFERROR(J14/J6,"-")</f>
        <v>-</v>
      </c>
      <c r="L14" s="83">
        <f>IF(L13&gt;L6*3.38,L6*3.38,L13)</f>
        <v>0</v>
      </c>
      <c r="M14" s="22" t="str">
        <f>IFERROR(L14/L6,"-")</f>
        <v>-</v>
      </c>
      <c r="N14" s="8"/>
    </row>
    <row r="15" spans="2:14" ht="12">
      <c r="B15" s="7"/>
      <c r="C15" s="15" t="s">
        <v>39</v>
      </c>
      <c r="D15" s="176" t="str">
        <f>IFERROR(D13/(D6*3.311),"-")</f>
        <v>-</v>
      </c>
      <c r="E15" s="177"/>
      <c r="F15" s="176" t="str">
        <f>IFERROR(F13/(F6*3.311),"-")</f>
        <v>-</v>
      </c>
      <c r="G15" s="177"/>
      <c r="H15" s="176" t="str">
        <f>IFERROR(H13/(H6*3.311),"-")</f>
        <v>-</v>
      </c>
      <c r="I15" s="177"/>
      <c r="J15" s="176" t="str">
        <f>IFERROR(J13/(J6*3.311),"-")</f>
        <v>-</v>
      </c>
      <c r="K15" s="177"/>
      <c r="L15" s="176" t="str">
        <f>IFERROR(L13/(L6*3.311),"-")</f>
        <v>-</v>
      </c>
      <c r="M15" s="177"/>
      <c r="N15" s="8"/>
    </row>
    <row r="16" spans="2:14" ht="12" thickBot="1">
      <c r="B16" s="12"/>
      <c r="C16" s="13"/>
      <c r="D16" s="13"/>
      <c r="E16" s="13"/>
      <c r="F16" s="13"/>
      <c r="G16" s="13"/>
      <c r="H16" s="13"/>
      <c r="I16" s="13"/>
      <c r="J16" s="13"/>
      <c r="K16" s="13"/>
      <c r="L16" s="13"/>
      <c r="M16" s="13"/>
      <c r="N16" s="14"/>
    </row>
    <row r="17" ht="3.45" customHeight="1"/>
  </sheetData>
  <mergeCells count="16">
    <mergeCell ref="D3:M3"/>
    <mergeCell ref="D15:E15"/>
    <mergeCell ref="F15:G15"/>
    <mergeCell ref="H15:I15"/>
    <mergeCell ref="J15:K15"/>
    <mergeCell ref="L15:M15"/>
    <mergeCell ref="F5:G5"/>
    <mergeCell ref="H5:I5"/>
    <mergeCell ref="J5:K5"/>
    <mergeCell ref="L5:M5"/>
    <mergeCell ref="D6:E6"/>
    <mergeCell ref="D5:E5"/>
    <mergeCell ref="F6:G6"/>
    <mergeCell ref="H6:I6"/>
    <mergeCell ref="J6:K6"/>
    <mergeCell ref="L6:M6"/>
  </mergeCells>
  <pageMargins left="0.7" right="0.7" top="0.75" bottom="0.75" header="0.3" footer="0.3"/>
  <pageSetup paperSize="9" orientation="portrait" r:id="rId1"/>
  <ignoredErrors>
    <ignoredError sqref="E13 E14:M14 K13 I13 G13 F13 H13 J13 L13 F9 H9 L9 J9 K12 I12 K11 I11 G11 K10 I10 G10 G12 F11 F12 H12 F10 H10 J10 L10 H11 J11 L11 J12 L12" formula="1"/>
    <ignoredError sqref="E6:M6" formulaRange="1"/>
    <ignoredError sqref="I9 K9 G9" evalError="1" formula="1"/>
    <ignoredError sqref="E11 D9:E9 M9 E10 M10 E12 M12 M11" evalError="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E5569807A5021458ACFA7E4BA02F69D" ma:contentTypeVersion="20" ma:contentTypeDescription="Crée un document." ma:contentTypeScope="" ma:versionID="035b859abb39ff3c9c013f8ef871b206">
  <xsd:schema xmlns:xsd="http://www.w3.org/2001/XMLSchema" xmlns:xs="http://www.w3.org/2001/XMLSchema" xmlns:p="http://schemas.microsoft.com/office/2006/metadata/properties" xmlns:ns2="49e5a3dc-ef00-451b-ab24-31d84fa0ca88" xmlns:ns3="55cfba0b-6cb1-4aaa-a117-2f60f3753410" targetNamespace="http://schemas.microsoft.com/office/2006/metadata/properties" ma:root="true" ma:fieldsID="503d71188e5f996f2478aeebf2cac918" ns2:_="" ns3:_="">
    <xsd:import namespace="49e5a3dc-ef00-451b-ab24-31d84fa0ca88"/>
    <xsd:import namespace="55cfba0b-6cb1-4aaa-a117-2f60f375341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Th_x00e9_matique" minOccurs="0"/>
                <xsd:element ref="ns3:Thematique" minOccurs="0"/>
                <xsd:element ref="ns3:Choix"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e5a3dc-ef00-451b-ab24-31d84fa0ca88"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19" nillable="true" ma:displayName="Taxonomy Catch All Column" ma:hidden="true" ma:list="{bda5535a-49e3-45b3-b8cf-359714170279}" ma:internalName="TaxCatchAll" ma:showField="CatchAllData" ma:web="49e5a3dc-ef00-451b-ab24-31d84fa0ca8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cfba0b-6cb1-4aaa-a117-2f60f375341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Balises d’images" ma:readOnly="false" ma:fieldId="{5cf76f15-5ced-4ddc-b409-7134ff3c332f}" ma:taxonomyMulti="true" ma:sspId="52830fdd-33f4-4d29-8bd7-dee7a3b3cef6"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Th_x00e9_matique" ma:index="21" nillable="true" ma:displayName="Thématique" ma:format="Dropdown" ma:internalName="Th_x00e9_matique">
      <xsd:simpleType>
        <xsd:restriction base="dms:Text">
          <xsd:maxLength value="255"/>
        </xsd:restriction>
      </xsd:simpleType>
    </xsd:element>
    <xsd:element name="Thematique" ma:index="22" nillable="true" ma:displayName="Thematique" ma:format="Dropdown" ma:internalName="Thematique">
      <xsd:simpleType>
        <xsd:restriction base="dms:Text">
          <xsd:maxLength value="255"/>
        </xsd:restriction>
      </xsd:simpleType>
    </xsd:element>
    <xsd:element name="Choix" ma:index="23" nillable="true" ma:displayName="Choix" ma:format="Dropdown" ma:internalName="Choix">
      <xsd:simpleType>
        <xsd:restriction base="dms:Choice">
          <xsd:enumeration value="Choix 1"/>
          <xsd:enumeration value="Choix 2"/>
          <xsd:enumeration value="Choix 3"/>
        </xsd:restrictio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9e5a3dc-ef00-451b-ab24-31d84fa0ca88" xsi:nil="true"/>
    <Thematique xmlns="55cfba0b-6cb1-4aaa-a117-2f60f3753410" xsi:nil="true"/>
    <Choix xmlns="55cfba0b-6cb1-4aaa-a117-2f60f3753410" xsi:nil="true"/>
    <Th_x00e9_matique xmlns="55cfba0b-6cb1-4aaa-a117-2f60f3753410" xsi:nil="true"/>
    <lcf76f155ced4ddcb4097134ff3c332f xmlns="55cfba0b-6cb1-4aaa-a117-2f60f375341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13DA29-D865-46F1-8E95-5F3AB03833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e5a3dc-ef00-451b-ab24-31d84fa0ca88"/>
    <ds:schemaRef ds:uri="55cfba0b-6cb1-4aaa-a117-2f60f37534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14E1AFC-3207-4CEC-A9A9-9A4B91F4F244}">
  <ds:schemaRefs>
    <ds:schemaRef ds:uri="http://schemas.microsoft.com/sharepoint/v3/contenttype/forms"/>
  </ds:schemaRefs>
</ds:datastoreItem>
</file>

<file path=customXml/itemProps3.xml><?xml version="1.0" encoding="utf-8"?>
<ds:datastoreItem xmlns:ds="http://schemas.openxmlformats.org/officeDocument/2006/customXml" ds:itemID="{02FF7DF9-455F-46A7-AD76-70BB1629DC43}">
  <ds:schemaRefs>
    <ds:schemaRef ds:uri="http://schemas.microsoft.com/office/2006/documentManagement/types"/>
    <ds:schemaRef ds:uri="http://www.w3.org/XML/1998/namespace"/>
    <ds:schemaRef ds:uri="http://purl.org/dc/terms/"/>
    <ds:schemaRef ds:uri="55cfba0b-6cb1-4aaa-a117-2f60f3753410"/>
    <ds:schemaRef ds:uri="http://purl.org/dc/dcmitype/"/>
    <ds:schemaRef ds:uri="http://purl.org/dc/elements/1.1/"/>
    <ds:schemaRef ds:uri="49e5a3dc-ef00-451b-ab24-31d84fa0ca88"/>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7</vt:i4>
      </vt:variant>
    </vt:vector>
  </HeadingPairs>
  <TitlesOfParts>
    <vt:vector size="7" baseType="lpstr">
      <vt:lpstr>Notice</vt:lpstr>
      <vt:lpstr>SAD</vt:lpstr>
      <vt:lpstr>O1 - PECspé</vt:lpstr>
      <vt:lpstr>O2 - Ampli. hor</vt:lpstr>
      <vt:lpstr>O3 - Couv. terr</vt:lpstr>
      <vt:lpstr>O4 - QVT</vt:lpstr>
      <vt:lpstr>SYNTHESE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Loïc BRAGARD</dc:creator>
  <cp:keywords/>
  <dc:description/>
  <cp:lastModifiedBy>Catherine LEROY</cp:lastModifiedBy>
  <cp:revision/>
  <dcterms:created xsi:type="dcterms:W3CDTF">2019-08-02T08:25:27Z</dcterms:created>
  <dcterms:modified xsi:type="dcterms:W3CDTF">2025-10-06T11:14:22Z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0x0101009E5569807A5021458ACFA7E4BA02F69D</vt:lpwstr>
  </property>
  <property fmtid="{D5CDD505-2E9C-101B-9397-08002B2CF9AE}" pid="3" name="MediaServiceImageTags">
    <vt:lpwstr/>
  </property>
</Properties>
</file>